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mar.pena.AD\Desktop\PLANEACIÓN\PLANEACIÓN 2018\PLAN DE ACCIÓN\Plan de Acción 2018\Versiones Definitivas\"/>
    </mc:Choice>
  </mc:AlternateContent>
  <workbookProtection workbookAlgorithmName="SHA-512" workbookHashValue="MCbv4Zn3N5nKXLRnEhvm8DgTPPScisprw4BlidgOgSyowT1GG8Qq/cZ2y4dBweZ29ngly3680MEEaQaGX8FREw==" workbookSaltValue="Dcje40Ss2E1m0juP2fVj6w==" workbookSpinCount="100000" lockStructure="1"/>
  <bookViews>
    <workbookView xWindow="0" yWindow="0" windowWidth="15360" windowHeight="7515" activeTab="1"/>
  </bookViews>
  <sheets>
    <sheet name="PA 2018_INSTITUCIONAL" sheetId="2" r:id="rId1"/>
    <sheet name="PA 2018_REGIONAL" sheetId="3" r:id="rId2"/>
  </sheets>
  <definedNames>
    <definedName name="_xlnm._FilterDatabase" localSheetId="0" hidden="1">'PA 2018_INSTITUCIONAL'!$B$8:$W$70</definedName>
    <definedName name="_xlnm._FilterDatabase" localSheetId="1" hidden="1">'PA 2018_REGIONAL'!$B$8:$X$80</definedName>
    <definedName name="_xlnm.Print_Area" localSheetId="0">'PA 2018_INSTITUCIONAL'!$A$1:$X$96</definedName>
    <definedName name="_xlnm.Print_Area" localSheetId="1">'PA 2018_REGIONAL'!$A$1:$AA$92</definedName>
    <definedName name="_xlnm.Print_Titles" localSheetId="0">'PA 2018_INSTITUCIONAL'!$2:$8</definedName>
    <definedName name="_xlnm.Print_Titles" localSheetId="1">'PA 2018_REGIONAL'!$2:$8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50" i="2"/>
  <c r="J49" i="2"/>
  <c r="J86" i="3" l="1"/>
  <c r="I57" i="3" l="1"/>
  <c r="I73" i="3"/>
  <c r="J48" i="2" l="1"/>
  <c r="I48" i="3"/>
  <c r="K48" i="3" s="1"/>
  <c r="I47" i="3" l="1"/>
  <c r="J57" i="2" l="1"/>
  <c r="J63" i="2"/>
  <c r="I16" i="3"/>
  <c r="I15" i="3"/>
  <c r="I14" i="3"/>
  <c r="I13" i="3"/>
  <c r="I75" i="3" l="1"/>
  <c r="I72" i="3"/>
  <c r="I69" i="3"/>
  <c r="I66" i="3"/>
  <c r="I63" i="3"/>
  <c r="I59" i="3"/>
  <c r="I56" i="3"/>
  <c r="I54" i="3"/>
  <c r="I53" i="3"/>
  <c r="I52" i="3"/>
  <c r="I51" i="3"/>
  <c r="I50" i="3"/>
  <c r="I46" i="3"/>
  <c r="I44" i="3"/>
  <c r="I42" i="3"/>
  <c r="I40" i="3"/>
  <c r="I38" i="3"/>
  <c r="I36" i="3"/>
  <c r="I35" i="3"/>
  <c r="I34" i="3"/>
  <c r="I33" i="3"/>
  <c r="I29" i="3"/>
  <c r="I28" i="3"/>
  <c r="I25" i="3"/>
  <c r="I23" i="3"/>
  <c r="I21" i="3"/>
  <c r="K21" i="3" s="1"/>
  <c r="I20" i="3"/>
  <c r="K20" i="3" s="1"/>
  <c r="I18" i="3" l="1"/>
  <c r="K18" i="3" s="1"/>
  <c r="I80" i="3"/>
  <c r="K80" i="3" s="1"/>
  <c r="I79" i="3"/>
  <c r="K79" i="3" s="1"/>
  <c r="I78" i="3"/>
  <c r="K78" i="3" s="1"/>
  <c r="I77" i="3"/>
  <c r="K77" i="3" s="1"/>
  <c r="I76" i="3"/>
  <c r="K76" i="3" s="1"/>
  <c r="K75" i="3"/>
  <c r="I74" i="3"/>
  <c r="K74" i="3" s="1"/>
  <c r="K73" i="3"/>
  <c r="K72" i="3"/>
  <c r="I71" i="3"/>
  <c r="K71" i="3" s="1"/>
  <c r="I70" i="3"/>
  <c r="K70" i="3" s="1"/>
  <c r="K69" i="3"/>
  <c r="I68" i="3"/>
  <c r="K68" i="3" s="1"/>
  <c r="I67" i="3"/>
  <c r="K67" i="3" s="1"/>
  <c r="K66" i="3"/>
  <c r="I65" i="3"/>
  <c r="K65" i="3" s="1"/>
  <c r="I64" i="3"/>
  <c r="K64" i="3" s="1"/>
  <c r="K63" i="3"/>
  <c r="I62" i="3"/>
  <c r="K62" i="3" s="1"/>
  <c r="I61" i="3"/>
  <c r="K61" i="3" s="1"/>
  <c r="I60" i="3"/>
  <c r="K60" i="3" s="1"/>
  <c r="K59" i="3"/>
  <c r="I58" i="3"/>
  <c r="K58" i="3" s="1"/>
  <c r="K57" i="3"/>
  <c r="K56" i="3"/>
  <c r="I55" i="3"/>
  <c r="K55" i="3" s="1"/>
  <c r="K54" i="3"/>
  <c r="K53" i="3"/>
  <c r="K52" i="3"/>
  <c r="K51" i="3"/>
  <c r="K50" i="3"/>
  <c r="I49" i="3"/>
  <c r="K49" i="3" s="1"/>
  <c r="K47" i="3"/>
  <c r="K46" i="3"/>
  <c r="I45" i="3"/>
  <c r="K45" i="3" s="1"/>
  <c r="K44" i="3"/>
  <c r="I43" i="3"/>
  <c r="K43" i="3" s="1"/>
  <c r="K42" i="3"/>
  <c r="I41" i="3"/>
  <c r="K41" i="3" s="1"/>
  <c r="K40" i="3"/>
  <c r="I39" i="3"/>
  <c r="K39" i="3" s="1"/>
  <c r="K38" i="3"/>
  <c r="I37" i="3"/>
  <c r="K37" i="3" s="1"/>
  <c r="K36" i="3"/>
  <c r="K35" i="3"/>
  <c r="K34" i="3"/>
  <c r="K33" i="3"/>
  <c r="I32" i="3"/>
  <c r="K32" i="3" s="1"/>
  <c r="I31" i="3"/>
  <c r="K31" i="3" s="1"/>
  <c r="I30" i="3"/>
  <c r="K30" i="3" s="1"/>
  <c r="K29" i="3"/>
  <c r="K28" i="3"/>
  <c r="I27" i="3"/>
  <c r="K27" i="3" s="1"/>
  <c r="I26" i="3"/>
  <c r="K26" i="3" s="1"/>
  <c r="K25" i="3"/>
  <c r="I24" i="3"/>
  <c r="K24" i="3" s="1"/>
  <c r="K23" i="3"/>
  <c r="I22" i="3"/>
  <c r="K22" i="3" s="1"/>
  <c r="I19" i="3"/>
  <c r="K19" i="3" s="1"/>
  <c r="I17" i="3"/>
  <c r="K17" i="3" s="1"/>
  <c r="K16" i="3"/>
  <c r="K15" i="3"/>
  <c r="K14" i="3"/>
  <c r="K13" i="3"/>
  <c r="I12" i="3"/>
  <c r="K12" i="3" s="1"/>
  <c r="I11" i="3"/>
  <c r="K11" i="3" s="1"/>
  <c r="I10" i="3"/>
  <c r="K10" i="3" s="1"/>
  <c r="I9" i="3"/>
  <c r="K9" i="3" s="1"/>
  <c r="J27" i="2" l="1"/>
  <c r="J26" i="2"/>
  <c r="J28" i="2" l="1"/>
  <c r="J53" i="2" l="1"/>
  <c r="J52" i="2"/>
  <c r="J47" i="2"/>
  <c r="J67" i="2" l="1"/>
  <c r="J66" i="2"/>
  <c r="J70" i="2" l="1"/>
  <c r="J69" i="2"/>
  <c r="J68" i="2"/>
  <c r="J65" i="2"/>
  <c r="J64" i="2"/>
  <c r="J62" i="2"/>
  <c r="J61" i="2"/>
  <c r="J60" i="2"/>
  <c r="J59" i="2"/>
  <c r="J58" i="2"/>
  <c r="J56" i="2"/>
  <c r="J55" i="2"/>
  <c r="J54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comments1.xml><?xml version="1.0" encoding="utf-8"?>
<comments xmlns="http://schemas.openxmlformats.org/spreadsheetml/2006/main">
  <authors>
    <author>Aunap</author>
  </authors>
  <commentList>
    <comment ref="N22" authorId="0" shapeId="0">
      <text>
        <r>
          <rPr>
            <sz val="10"/>
            <color indexed="81"/>
            <rFont val="Century Gothic"/>
            <family val="2"/>
          </rPr>
          <t>14 millones Regional Barranquilla (repelón)
5,6 millones Regional Bogotá (Gigante)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<sst xmlns="http://schemas.openxmlformats.org/spreadsheetml/2006/main" count="1661" uniqueCount="470">
  <si>
    <t>Código: PL-DE-001</t>
  </si>
  <si>
    <t>Página: 1 de 1</t>
  </si>
  <si>
    <t>INDICADOR</t>
  </si>
  <si>
    <t>META GLOBAL</t>
  </si>
  <si>
    <t>PROGRAMACIÓN DE LA META</t>
  </si>
  <si>
    <t>OBJETIVOS ESTRATÉGICO</t>
  </si>
  <si>
    <t>FOCO ANUAL</t>
  </si>
  <si>
    <t>LÍNEA DE ACCIÓN</t>
  </si>
  <si>
    <t>PROCESO ASOCIADO</t>
  </si>
  <si>
    <t>ID. ACT.</t>
  </si>
  <si>
    <t>ACTIVIDAD</t>
  </si>
  <si>
    <t>ID. IND.</t>
  </si>
  <si>
    <t>NOMBRE</t>
  </si>
  <si>
    <t>FORMULA</t>
  </si>
  <si>
    <t>CATEGORÍA</t>
  </si>
  <si>
    <t>MAGNITUD PROGRAMADA</t>
  </si>
  <si>
    <t>UNIDAD DE MEDIDA</t>
  </si>
  <si>
    <t>TIPO DE ANUALIZACIÓN</t>
  </si>
  <si>
    <t>PERIODICIDAD DE MEDICIÓN</t>
  </si>
  <si>
    <t>I TRI</t>
  </si>
  <si>
    <t>II TRI</t>
  </si>
  <si>
    <t>III TRI</t>
  </si>
  <si>
    <t>IV TRI</t>
  </si>
  <si>
    <t>NOMBRE DEL ÁREA RESPONSABLE</t>
  </si>
  <si>
    <t>RECURSOS REQUERIDOS</t>
  </si>
  <si>
    <t>1.  Lograr el aprovechamiento eficiente y sostenible de los recursos pesqueros y el desarrollo de la acuicultura en el territorio nacional</t>
  </si>
  <si>
    <t xml:space="preserve">Desarrollo del conocimiento para el aprovechamiento eficiente y sostenible de los recursos pesqueros y  de la acuicultura  a nivel Nacional </t>
  </si>
  <si>
    <t>Desarrollar tecnologías para la optimización del rendimiento de la acuicultura y la pesca de manera sostenible en todo el territorio nacional</t>
  </si>
  <si>
    <t xml:space="preserve">GESTIÓN DE LA INFORMACIÓN Y GENERACIÓN DEL CONOCIMIENTO </t>
  </si>
  <si>
    <t>Producir y publicar documentos técnicos  sobre  optimización del rendimiento de la acuicultura y la pesca sostenible en el país.</t>
  </si>
  <si>
    <t>Documentos técnicos producidos y publicados</t>
  </si>
  <si>
    <t>Eficacia</t>
  </si>
  <si>
    <t>Documento técnicos</t>
  </si>
  <si>
    <t>Incremental</t>
  </si>
  <si>
    <t>Trimestral</t>
  </si>
  <si>
    <t>OFICINA DE GENERACIÓN DEL CONOCIMIENTO Y LA INFORMACIÓN</t>
  </si>
  <si>
    <t>Humanos, Físicos, Financieros, Tecnológicos</t>
  </si>
  <si>
    <t>Realizar ensayos, experimentos o pruebas científicas para el mejoramiento de la calidad y eficiencia en la reproducción, larvicultura, cultivo, sanidad y procesamiento, de especies comerciales;  y/o evaluar el potencial acuícola de nuevas especies nativas avanzando en el desarrollo de paquetes tecnológicos, a través de alianzas estratégicas.</t>
  </si>
  <si>
    <t>Investigaciones realizadas para el mejoramiento de procesos productivos en especies comerciales y en especies nativas con potencial acuícola para el desarrollo de tecnologías en la reproducción, larvicultura, cultivo y sanidad de las mismas</t>
  </si>
  <si>
    <t>Investigaciones</t>
  </si>
  <si>
    <t>Aportar al conocimiento de la dinámica social y económica de pescadores y acuicultores que permita dar lineamientos de administración y manejo a los recursos a nivel nacional</t>
  </si>
  <si>
    <t>Generación de líneas  base a través de trabajo con la comunidad y con las fuentes primarias y secundarias de información que aporten a la determinación de indicadores socioculturales y económicos  que describan el estado de la actividad pesquera y acuícola, a través de alianzas estratégicas.</t>
  </si>
  <si>
    <t xml:space="preserve">Investigaciones sociales y económicas realizadas de la dinámica de trabajo de pescadores y acuicultores a nivel nacional </t>
  </si>
  <si>
    <t>Producir y publicar documentos técnicos</t>
  </si>
  <si>
    <t>Documentos técnicos publicados</t>
  </si>
  <si>
    <t>Documento</t>
  </si>
  <si>
    <t>Evaluar y actualizar el estado, esfuerzo y dinámica de los recursos pesqueros y/0 las pesquerías en el territorio nacional para el manejo y administración sostenible</t>
  </si>
  <si>
    <t>Obtener información técnica y científica sobre capturas objetivo e incidentales de las diferentes pesquerías del país, mediante el monitoreo a bordo y en puerto dependiendo de la escala de la pesca, a través de alianzas estratégicas.</t>
  </si>
  <si>
    <t>Bases de datos consolidadas generadas a partir de la información recopilada a nivel nacional.</t>
  </si>
  <si>
    <t>Bases de datos</t>
  </si>
  <si>
    <t>Producir y publicar manuscritos, publicaciones, bases de datos y/o documentos técnicos.</t>
  </si>
  <si>
    <t>Estudios integrales e investigaciones realizadas en biología pesquera y de la historia de vida de los recursos pesqueros a nivel nacional</t>
  </si>
  <si>
    <t>Eficiencia</t>
  </si>
  <si>
    <t>Estudios integrales e investigaciones</t>
  </si>
  <si>
    <t>Suma</t>
  </si>
  <si>
    <t>Establecer el potencial de aprovechamiento de recursos pesqueros y de la acuicultura independientemente de la actividad, para buscar alternativas de aprovechamiento y desarrollo del subsector a nivel nacional</t>
  </si>
  <si>
    <t>Realizar cruceros de investigación científica independientes de la pesquería.</t>
  </si>
  <si>
    <t>Estudios de prospección pesquera realizados en recursos pelágicos y/o demersales.</t>
  </si>
  <si>
    <t>Estudios de prospección</t>
  </si>
  <si>
    <t>Desarrollar e implementar herramientas tecnológicas de información y la comunicación para el conocimiento y seguimiento del recurso pesquero y de la acuicultura</t>
  </si>
  <si>
    <t>Fortalecer los sistemas TIC's de entidad</t>
  </si>
  <si>
    <t>Sistemas de información fortalecidos</t>
  </si>
  <si>
    <t>Herramienta Tics</t>
  </si>
  <si>
    <t xml:space="preserve">2.  Actualizar  e  implementar  medidas  de  administración  y  fomento  para  el  aprovechamiento  y    el desarrollo  productivo  sostenible  de  la  actividad  pesquera  y  de  la  acuicultura,  acordes  con  las necesidades y marcos legales sectoriales y nacionales actuales, en el territorio nacional </t>
  </si>
  <si>
    <t>Actualización e implementación medidas de Administración y fomento del recurso pesquero y de la acuicultura a nivel nacional</t>
  </si>
  <si>
    <t>Administrar de manera eficiente la actividad pesquera y la acuicultura del país, acorde con las necesidades y marcos legales sectoriales y nacionales actuales</t>
  </si>
  <si>
    <t xml:space="preserve">GESTIÓN DE LA ADMINISTRACIÓN Y FOMENTO </t>
  </si>
  <si>
    <t>Expedir actos administrativos, para el ejercicio de la actividad pesquera y la acuicultura</t>
  </si>
  <si>
    <t>Actos administrativos emitidos</t>
  </si>
  <si>
    <t>Actos Administrativos</t>
  </si>
  <si>
    <t>DIRECCIÓN TÉCNICA DE ADMINISTRACIÓN Y FOMENTO</t>
  </si>
  <si>
    <t>Charlas de sensibilización realizadas</t>
  </si>
  <si>
    <t>Charlas</t>
  </si>
  <si>
    <t>Recopilar y analizar información, que permitan adoptar medidas de ordenación, administración y manejo.</t>
  </si>
  <si>
    <t>Informe de análisis elaborados</t>
  </si>
  <si>
    <t>Promover acciones orientadas al desarrollo productivo, competitivo y sostenible de la acuicultura</t>
  </si>
  <si>
    <t>Alevinos producidos a nivel nacional  en las estaciones y centros de la AUNAP</t>
  </si>
  <si>
    <t>Producción Alevinos</t>
  </si>
  <si>
    <t>Suscribir alianza estratégica, para adelantar el proceso de recopilación de información, que permita establecer las zonas con potencial acuícola y pesquero.</t>
  </si>
  <si>
    <t>Alianza estratégica consolidada</t>
  </si>
  <si>
    <t>Alianza Estratégica</t>
  </si>
  <si>
    <t>Personas capacitada en normatividad y procedimientos para el ejercicio de la acuicultura</t>
  </si>
  <si>
    <t>Personas capacitadas</t>
  </si>
  <si>
    <t>Promover acciones orientadas al desarrollo productivo, competitivo y sostenible de la pesca artesanal</t>
  </si>
  <si>
    <t>Personas capacitada en buenas practicas pesqueras (BPP) y buenas practicas de manufactura (BPM)</t>
  </si>
  <si>
    <t>Dotar y adecuar los equipos e instalaciones de los centros de acopio, acorde a la normatividad sanitaria</t>
  </si>
  <si>
    <t>Centros de acopio intervenidos</t>
  </si>
  <si>
    <t>Efectividad</t>
  </si>
  <si>
    <t>Centros de acopio</t>
  </si>
  <si>
    <t>Artes y aparejos reglamentarias entregadas</t>
  </si>
  <si>
    <t>Artes y aparejo</t>
  </si>
  <si>
    <t xml:space="preserve">3.  Lograr la aplicación de las medidas de ordenación por parte de la comunidad para el desarrollo de la actividad  pesquera y de la acuicultura en el territorio nacional </t>
  </si>
  <si>
    <t>Desarrollo y ejecución de actividades de inspección y vigilancia de los recursos pesqueros y de la acuicultura a nivel nacional</t>
  </si>
  <si>
    <t>Sensibilizar a la población sobre el conocimiento de la normatividad y de las medidas de ordenación sobre el recursos pesquero y acuícola del país</t>
  </si>
  <si>
    <t xml:space="preserve">GESTIÓN DE LA INSPECCIÓN Y VIGILANCIA </t>
  </si>
  <si>
    <t>Capacitar a la población dedicada a la actividad pesquera, en normatividad y medidas de ordenación de actividad de pesca y acuicultura en Colombia.</t>
  </si>
  <si>
    <t>Capacitaciones efectuadas en normatividad y medidas de inspección y vigilancia de la actividad pesquera y acuícola</t>
  </si>
  <si>
    <t>Capacitaciones</t>
  </si>
  <si>
    <t>DIRECCIÓN TÉCNICA DE INSPECCIÓN Y VIGILANCIA</t>
  </si>
  <si>
    <t>Desarrollar campaña de divulgación y  promoción a nivel nacional sobre normatividad de la pesca y acuicultura.</t>
  </si>
  <si>
    <t>Campaña de divulgación y promoción a nivel nacional, sobre normatividad de pesca y acuicultura</t>
  </si>
  <si>
    <t>Campaña</t>
  </si>
  <si>
    <t>Definir mecanismos eficientes de seguimiento y control para combatir la pesca ilegal no declara y no reglamentada- (INN) en el territorio nacional.</t>
  </si>
  <si>
    <t>Procedimientos elaborados e implementados</t>
  </si>
  <si>
    <t>Procedimientos</t>
  </si>
  <si>
    <t>Verificar el cumplimiento de la normatividad pesquera</t>
  </si>
  <si>
    <t>Operativos de control a la actividad pesquera y acuicultura realizados a nivel nacional</t>
  </si>
  <si>
    <t>Operativos</t>
  </si>
  <si>
    <t>Elaborar propuesta de cuotas globales de pesca y emitir acto administrativo de cuotas globales de pesca  por permisionario</t>
  </si>
  <si>
    <t>Documento cuotas globales de pesca</t>
  </si>
  <si>
    <t>Ajustar y aplicar los procesos sancionatorios por infracciones a las normas para lograr una mayor observancia en su implementación a nivel nacional</t>
  </si>
  <si>
    <t>Constante</t>
  </si>
  <si>
    <t>Actualizar las bases de datos de la producción pesquera desembarcada para permitir la generación de medidas de ordenamiento a nivel nacional</t>
  </si>
  <si>
    <t>Actualizar Sistema de Información SEPEC</t>
  </si>
  <si>
    <t>Base de datos de producción pesquera por sitio, por especie, por arte de pesca recopilados en puertos de desembarco, captura y esfuerzo, puerto de desembarco, datos socio económicos, actualizada</t>
  </si>
  <si>
    <t>6.  Fortalecer  la  institucionalidad  de la  entidad  para  aumentar  la  operatividad  de  los  procesos  de apoyo a la gestión de la entidad</t>
  </si>
  <si>
    <t>Optimización de la eficiencia de los procesos de la entidad, mediante el uso eficiente y eficaz de los recursos y la mejora continua de la gestión institucional</t>
  </si>
  <si>
    <t xml:space="preserve">DIRECCIONAMIENTO ESTRATÉGICO </t>
  </si>
  <si>
    <t>PLANEACIÓN</t>
  </si>
  <si>
    <t>Realizar seguimiento al Plan de Acción anual de la entidad</t>
  </si>
  <si>
    <t>Elaborar informes de gestión de la entidad</t>
  </si>
  <si>
    <t>Informes de gestión elaborados</t>
  </si>
  <si>
    <t>Informes</t>
  </si>
  <si>
    <t>Semestral</t>
  </si>
  <si>
    <t>Realizar seguimiento al presupuesto de los proyectos de inversión de la entidad.</t>
  </si>
  <si>
    <t>Seguimiento realizado al presupuesto de los proyectos de inversión</t>
  </si>
  <si>
    <t>Mensual</t>
  </si>
  <si>
    <t>4.  Establecer canales que faciliten el acceso de los usuarios a los programas e información de interés 
de la entidad y promuevan la participación ciudadana en la gestión misional</t>
  </si>
  <si>
    <t>Implementación de estrategias orientadas a la generación de espacio de participación ciudadana, como base de una gestión pública transparente</t>
  </si>
  <si>
    <t>Desarrollar acciones que faciliten el acceso a la información a la ciudadanía y/o grupos de interés, en el marco de una gestión pública institucional transparente.</t>
  </si>
  <si>
    <t xml:space="preserve">COMUNICACIÓN ESTRATÉGICA </t>
  </si>
  <si>
    <t>Actividades Rendición de Cuentas</t>
  </si>
  <si>
    <t>Encuesta</t>
  </si>
  <si>
    <t>SECRETARIA GENERAL, APOYO COMUNICACIONES Y PLANEACIÓN</t>
  </si>
  <si>
    <t xml:space="preserve">ATENCIÓN AL CIUDADANO </t>
  </si>
  <si>
    <t>Anual</t>
  </si>
  <si>
    <t>SECRETARIA GENERAL APOYO PLANEACIÓN</t>
  </si>
  <si>
    <t>Actividades Estrategia de Atención el Ciudadano</t>
  </si>
  <si>
    <t>SECRETARIA GENERAL, COMUNICACIONES, PLANEACIÓN</t>
  </si>
  <si>
    <t>5.  Gestionar el desarrollo integral del Talento Humano de la entidad</t>
  </si>
  <si>
    <t>Generar mayor compromiso por parte del recurso humano, en la gestión organizacional de la Entidad.</t>
  </si>
  <si>
    <t xml:space="preserve">GESTIÓN DEL TALENTO HUMANO </t>
  </si>
  <si>
    <t>Plan Anual de Capacitación</t>
  </si>
  <si>
    <t>COORDINACIÓN DE TALENTO HUMANO</t>
  </si>
  <si>
    <t>Establecer el Plan Anual de Bienestar de la entidad</t>
  </si>
  <si>
    <t>Plan Anual de Bienestar</t>
  </si>
  <si>
    <t xml:space="preserve">GESTIÓN DE CONTRATACIÓN </t>
  </si>
  <si>
    <t>GRUPO GESTIÓN CONTRACTUAL</t>
  </si>
  <si>
    <t>Optimizar la eficiencia, coordinación y control de los procesos de la entidad, a través de la implementación Sistema de Gestión Integrado y MECI, así como del fortalecimiento del Sistema de Gestión y Planeación</t>
  </si>
  <si>
    <t xml:space="preserve">MEJORA CONTINUA </t>
  </si>
  <si>
    <t>Avance implementación SGC y MECI</t>
  </si>
  <si>
    <t>Implementación SIG - MECI</t>
  </si>
  <si>
    <t>Avance documentación procesos y procedimientos del SGA</t>
  </si>
  <si>
    <t>Documento SGA</t>
  </si>
  <si>
    <t>Avance de optimización de proceso administrativos y de gestión</t>
  </si>
  <si>
    <t>Optimización Procesos</t>
  </si>
  <si>
    <t xml:space="preserve">CONTROL INTERNO LA GESTIÓN  </t>
  </si>
  <si>
    <t>Elaborar y ejecutar el Plan de Acción de Control Interno</t>
  </si>
  <si>
    <t>Plan de Acción de Control Interno elaborado y ejecutado</t>
  </si>
  <si>
    <t>% Avance ejecutado / % Avance planeado</t>
  </si>
  <si>
    <t>Plan de Acción de Control Interno</t>
  </si>
  <si>
    <t>OFICINA DE CONTROL INTERNO</t>
  </si>
  <si>
    <t>GESTIÓN DOCUMENTAL</t>
  </si>
  <si>
    <t>Avance documentación procesos y procedimientos del SGD</t>
  </si>
  <si>
    <t>Procesos y Procedimientos</t>
  </si>
  <si>
    <t>COORDINACIÓN ADMINISTRATIVA Y PLANEACIÓN</t>
  </si>
  <si>
    <t>Gestionar la aprobación de las TRD ante el Archivo General de la Nación.</t>
  </si>
  <si>
    <t xml:space="preserve">Gestiones adelantadas aprobación TRD </t>
  </si>
  <si>
    <t>Gestiones realizadas</t>
  </si>
  <si>
    <t>Diagnostico</t>
  </si>
  <si>
    <t>COORDINACIÓN ADMINISTRATIVA</t>
  </si>
  <si>
    <t xml:space="preserve">GESTIÓN ADMINISTRATIVA </t>
  </si>
  <si>
    <t>Actualizar y poner en operación el software inventario de acuerdo a las NICSP y NIIF</t>
  </si>
  <si>
    <t>Software Implementado</t>
  </si>
  <si>
    <t xml:space="preserve">Responder dentro del termino legal establecido los derechos de petición y solicitudes elevadas a la entidad </t>
  </si>
  <si>
    <t xml:space="preserve">GESTIÓN JURÍDICA </t>
  </si>
  <si>
    <t xml:space="preserve">Atender oportunamente los derechos de petición y solicitudes interpuestas por lo ciudadanos. </t>
  </si>
  <si>
    <t>Respuesta a peticiones y solicitudes interpuestas.</t>
  </si>
  <si>
    <t>Derechos de petición y solicitudes</t>
  </si>
  <si>
    <t>OFICINA ASESORA JURÍDICA</t>
  </si>
  <si>
    <t>Gestionar el cobro coactivo y persuasivo y/o coactivo de todas las sanciones administrativas allegadas a la Oficina de Asesoría Jurídica por parte de la Dirección Técnica de Inspección y Vigilancia (DTIV)</t>
  </si>
  <si>
    <t>Tramitar el cobro persuasivo y/o coactivo por lo menos del 60% de las sanciones administrativas allegadas por parte la DTIV.</t>
  </si>
  <si>
    <t>Cobro persuasivo y/o coactivo tramitado de sanciones administrativas</t>
  </si>
  <si>
    <t>Trámite de cobro persuasivo y/o coactivo</t>
  </si>
  <si>
    <t>7. Programar,  controlar  y  registrar  las  operaciones  financieras  y  contractuales  de  la  entidad  para 
garantizar el cumplimiento de la misión de la entidad</t>
  </si>
  <si>
    <t>Desarrollar acciones encaminadas al proceso de convergencia a Normas Internacionales de Contabilidad para el Sector Público (NICSP) y Normas Internacionales de Información Financiera (NIIF), de la entidad.</t>
  </si>
  <si>
    <t xml:space="preserve">GESTIÓN FINANCIERA </t>
  </si>
  <si>
    <t>COORDINACIÓN FINANCIERA</t>
  </si>
  <si>
    <t xml:space="preserve">ELABORÓ </t>
  </si>
  <si>
    <t>REVISÓ</t>
  </si>
  <si>
    <t>APROBÓ</t>
  </si>
  <si>
    <t>CONTROL DE CAMBIOS</t>
  </si>
  <si>
    <t>Comité Institucional de Desarrollo Administrativo</t>
  </si>
  <si>
    <t>VERSIÓN</t>
  </si>
  <si>
    <t>FECHA</t>
  </si>
  <si>
    <t>DESCRIPCIÓN DE LA MODIFICACIÓN</t>
  </si>
  <si>
    <t>OBJETIVOS ESTRATTÉGICOS</t>
  </si>
  <si>
    <t>7. Programar,  controlar  y  registrar  las  operaciones  financieras  y  contractuales  de  la  entidad  para garantizar el cumplimiento de la misión de la entidad</t>
  </si>
  <si>
    <t>PROCESOS</t>
  </si>
  <si>
    <t>TIPO ANUALIZACIÓN</t>
  </si>
  <si>
    <t>CATEGORÍA INDICADOR</t>
  </si>
  <si>
    <t>PERIODICIDAD</t>
  </si>
  <si>
    <t>Cantidad</t>
  </si>
  <si>
    <t>Porcentaje</t>
  </si>
  <si>
    <t>Bimestral</t>
  </si>
  <si>
    <t>Decreciente</t>
  </si>
  <si>
    <t>Cuatrimestral</t>
  </si>
  <si>
    <t>GESTIÓN SERVICIOS DE TICS</t>
  </si>
  <si>
    <t xml:space="preserve">GESTIÓN DOCUMENTAL </t>
  </si>
  <si>
    <t xml:space="preserve">GESTIÓN DE CONTROL INTERNO DISCIPLINARIO </t>
  </si>
  <si>
    <t>DIRECCIÓN REGIONAL BARRANCA</t>
  </si>
  <si>
    <t>DIRECCIÓN REGIONAL BARRANQUILLA</t>
  </si>
  <si>
    <t>DIRECCIÓN REGIONAL BOGOTÁ</t>
  </si>
  <si>
    <t>DIRECCIÓN REGIONAL CALI</t>
  </si>
  <si>
    <t>DIRECCIÓN REGIONAL MAGANGUÉ</t>
  </si>
  <si>
    <t>DIRECCIÓN REGIONAL MEDELLÍN</t>
  </si>
  <si>
    <t>DIRECCIÓN REGIONAL VILLAVICENCIO</t>
  </si>
  <si>
    <t>• Primera Versión del Plan vigencia 2018</t>
  </si>
  <si>
    <t>Versión: 1</t>
  </si>
  <si>
    <t>Documento propuestas de cuotas globales de pesca elaborados</t>
  </si>
  <si>
    <t>Actualizar las bases de datos para el seguimiento de los permisionarios (RGP)</t>
  </si>
  <si>
    <t>Base de datos de Registro General de Pesca Actualizada</t>
  </si>
  <si>
    <t>Base de Datos</t>
  </si>
  <si>
    <t>Avances de ejecución de las actividades de la Rendición de Cuentas ejecutadas</t>
  </si>
  <si>
    <t>Informe</t>
  </si>
  <si>
    <t>Realizar encuesta de satisfacción de usuarios de la entidad</t>
  </si>
  <si>
    <t>Encuestas de satisfacción de usuario de la entidad</t>
  </si>
  <si>
    <t>Ejecutar las actividades de la estrategia de  Servicio al Ciudadano.</t>
  </si>
  <si>
    <t>Atender oportunamente las PQRD’s de la entidad</t>
  </si>
  <si>
    <t>Promedio de cumplimiento de atención a PQRD´s</t>
  </si>
  <si>
    <t>Informe seguimiento PQRD´s</t>
  </si>
  <si>
    <t>Revisar, actualizar y/o ajustar los procesos de la entidad, como parte del proceso de implementación del SGC y MECI (Fase II)</t>
  </si>
  <si>
    <t>Elaborar procesos y procedimientos del Sistema de Gestión Ambiental (Fase II)</t>
  </si>
  <si>
    <t>Elaborar procesos y procedimientos del Sistema de Gestión Documental (Fase II)</t>
  </si>
  <si>
    <t>Diagnostico del estado de la información en el software</t>
  </si>
  <si>
    <t>Registrar Saldos Iniciales en la Plataforma SIIF NACION II, y SCHIP en el primer periodo de aplicación del nuevo Marco Normativo para las Entidades  del Gobierno</t>
  </si>
  <si>
    <t>Ejecutar las actividades de la estrategia de Rendición de Cuentas de la Entidad</t>
  </si>
  <si>
    <t>Realización de charlas sobre procedimiento Disciplinario</t>
  </si>
  <si>
    <t>Aplicación de la Ley 734 de 2002 y las normas que lo complementan</t>
  </si>
  <si>
    <t>Charlas realizadas</t>
  </si>
  <si>
    <t xml:space="preserve">Sustanciación de por lo menos el 25% de los procesos disciplinarios existentes. </t>
  </si>
  <si>
    <t>Sustanciación</t>
  </si>
  <si>
    <t xml:space="preserve">Adelantar en primera instancia los procesos disciplinarios en contra de los funcionarios de la entidad. </t>
  </si>
  <si>
    <t>SECRETARÍA GENERAL</t>
  </si>
  <si>
    <t xml:space="preserve">Adelantar las actividades contractuales para la adquisición de los bienes y servicios requeridos para el desarrollo y cumplimiento de los fines estatales a cargo de la AUNAP, así como la declaratoria de incumplimiento en la ejecución de los mismos.  </t>
  </si>
  <si>
    <t>Implementar las medida de salvoconducto o guía de movilización</t>
  </si>
  <si>
    <t>Producir alevinos para fomentar la actividad pesquera y acuícola en el país.</t>
  </si>
  <si>
    <t>Realizar acciones de fomento a la acuicultura en toda su cadena a nivel nacional.</t>
  </si>
  <si>
    <t>Capacitar, socializar la normatividad y procedimientos para el ejercicio de la actividad pesquera en toda su cadena.</t>
  </si>
  <si>
    <t>Realizar acciones de fomento para la modernización y transferencia tecnológica de las embarcaciones para mejorar la eficiencia en las faenas de pesca.</t>
  </si>
  <si>
    <t>Acciones de fomento</t>
  </si>
  <si>
    <t>Motores sustituidos</t>
  </si>
  <si>
    <t>COMUNICACIONES</t>
  </si>
  <si>
    <t># ACT.</t>
  </si>
  <si>
    <t>Ensayos</t>
  </si>
  <si>
    <t>Salidas de campo</t>
  </si>
  <si>
    <t>Trámites gestionados</t>
  </si>
  <si>
    <t xml:space="preserve">Expedir carnets de pesca artesanal y deportiva  y llevar registro de la actividad </t>
  </si>
  <si>
    <t>Carnets de pesca artesanal</t>
  </si>
  <si>
    <t>Evaluación de pesca continental y recursos pesqueros asociados</t>
  </si>
  <si>
    <t>visitas a planta</t>
  </si>
  <si>
    <t>Salidas y visitas de campo</t>
  </si>
  <si>
    <t>Bases de datos por zona o región</t>
  </si>
  <si>
    <t>suma</t>
  </si>
  <si>
    <t>trimestral</t>
  </si>
  <si>
    <t>Apoyar la expedición de actos administrativos, para el ejercicio de la actividad pesquera y la acuicultura, mediante la sustanciación y emisión de concepto técnico para el inicio del trámite.</t>
  </si>
  <si>
    <t>Realización de charlas de sensibilización previo a la implementación de las medidas de salvoconducto o guía de movilización</t>
  </si>
  <si>
    <t>Expedir carnets, para el ejercicio de la actividad pesquera y la acuicultura</t>
  </si>
  <si>
    <t>Concepto Técnico</t>
  </si>
  <si>
    <t>Revisión y tramite del 100% solicitudes recibidas para el otorgamiento y prorroga de permisos de pesca y acuicultura</t>
  </si>
  <si>
    <t>Realizar charlas de sensibilización para el proceso de implementación de medidas de salvoconducto o guía de movilización.</t>
  </si>
  <si>
    <t>Realizar los tramites de  las solicitudes de permisos (comercialización, cultivo y procesamiento).</t>
  </si>
  <si>
    <t>Realizar los tramites de  las solicitudes de permisos (comercialización, cultivo y procesamiento)</t>
  </si>
  <si>
    <t>Realizar acciones de fomento a la acuicultura en toda su cadena a nivel Regional.</t>
  </si>
  <si>
    <t>Acciones de fomento desarrolladas a nivel Regional</t>
  </si>
  <si>
    <t xml:space="preserve">Efectividad </t>
  </si>
  <si>
    <t>Acciones de Fomento</t>
  </si>
  <si>
    <t>Producir alevinos para fomentar la actividad pesquera y acuícola</t>
  </si>
  <si>
    <t>Capacitaciones efectuadas a organizaciones, pequeños productores y pescadores</t>
  </si>
  <si>
    <t>Alevinos producidos</t>
  </si>
  <si>
    <t>Visitas de caracterización a pequeños acuicultores realizadas.</t>
  </si>
  <si>
    <t>Permisos de pesca artesanal expedidos (carné de pesca)</t>
  </si>
  <si>
    <t>Administrar y formalizar la actividad pesquera artesanal.</t>
  </si>
  <si>
    <t>Asesorar, capacitar y fortalecer a productores AREL y AMyPE</t>
  </si>
  <si>
    <t>Caracterización</t>
  </si>
  <si>
    <t>Asistencia técnica</t>
  </si>
  <si>
    <t>Alianzas estratégicas formalizadas</t>
  </si>
  <si>
    <t>Asistencia técnica brindada a proyectos productivos de acuicultura.</t>
  </si>
  <si>
    <t>Asistencia técnica brindada a productores AREL y AMyPE</t>
  </si>
  <si>
    <t>Personas capacitadas en buenas practicas pesqueras (BPP) y buenas practicas de manufactura (BPM)</t>
  </si>
  <si>
    <t>Construir y adecuar Centros de Desarrollo Integral de Pesca Artesanal (CDPA)</t>
  </si>
  <si>
    <t xml:space="preserve">Artes y aparejo de pesca entregados </t>
  </si>
  <si>
    <t>Equipos y elementos entregados para el desarrollo de la actividad pesquera.</t>
  </si>
  <si>
    <t xml:space="preserve">Artes y aparejos entregado </t>
  </si>
  <si>
    <t>Elementos y equipos</t>
  </si>
  <si>
    <t>CDPA</t>
  </si>
  <si>
    <t>Fomentar la Pesca Deportiva en la Región, a través del desarrollo de torneos.</t>
  </si>
  <si>
    <t>Torneos de Circuito de Pesca</t>
  </si>
  <si>
    <t>Centros de desarrollo integral de pesca artesanal   construidos y/o adecuados</t>
  </si>
  <si>
    <t>Censo</t>
  </si>
  <si>
    <t>Capacitar, socializar la normatividad y procedimientos para el ejercicio de la actividad pesquera.</t>
  </si>
  <si>
    <t xml:space="preserve">Sustituir y entregar artes y aparejos no reglamentarias, para generar alternativas en épocas de veda y de conservación y sostenibilidad de recursos. </t>
  </si>
  <si>
    <t>Caracterizar las artes de pesca y aparejos no reglamentarios de los pescadores de la Región.</t>
  </si>
  <si>
    <t>Artes de pesca</t>
  </si>
  <si>
    <t>Asesorar, capacitar y fortalecer asociaciones de pescadores artesanales</t>
  </si>
  <si>
    <t>Capacitaciones realizadas a pescadores artesanales en normatividad pesquera.</t>
  </si>
  <si>
    <t>Realizar actividades alternativas en épocas de veda</t>
  </si>
  <si>
    <t>Jornadas de sensibilización y socialización realizadas para el ejercicio de la actividad pesquera en toda su cadena.</t>
  </si>
  <si>
    <t>Sensibilizar a la población sobre la normatividad y de las medidas de ordenación de los recursos pesqueros y acuícolas del país</t>
  </si>
  <si>
    <t>Campaña de divulgación y promoción a nivel regional  sobre normatividad de pesca y acuicultura, a través de medios escritos y hablados previa aprobación de la Dirección General.</t>
  </si>
  <si>
    <t>Campañas</t>
  </si>
  <si>
    <t xml:space="preserve">Talleres y charlas realizados sobre normatividad pesquera. </t>
  </si>
  <si>
    <t>Capacitaciones efectuadas para la divulgación de normatividad pesquera con autoridades civiles y militares.</t>
  </si>
  <si>
    <t>Eventos</t>
  </si>
  <si>
    <t>Eventos de capacitación</t>
  </si>
  <si>
    <t>Campañas de divulgación y promoción a nivel nacional, sobre normatividad de pesca y acuicultura</t>
  </si>
  <si>
    <t>Actividades</t>
  </si>
  <si>
    <t>Desarrollar campañas de divulgación y  promoción a nivel nacional sobre normatividad de la pesca y acuicultura.</t>
  </si>
  <si>
    <t>Desarrollar actividades orientadas a sensibilizar a la población dedicada a la actividad pesquera y la acuicultura, en normatividad y medidas de ordenación de la pesca y acuicultura en Colombia.</t>
  </si>
  <si>
    <t>Eventos de sensibilización sobre la importancia del aprovechamiento sostenible del recursos pesquero, y la normatividad para el ejercicio de la actividad.</t>
  </si>
  <si>
    <t>Realizar operativos de inspección y vigilancia a la comercialización de productos pesqueros de consumo en establecimientos comerciales.</t>
  </si>
  <si>
    <t>Realizar operativos de inspección y vigilancia a la actividad acuícola.</t>
  </si>
  <si>
    <t>Realizar operativos de inspección y vigilancia a la pesca artesanal.</t>
  </si>
  <si>
    <t>Operativos realizados en establecimientos comerciales (EC).</t>
  </si>
  <si>
    <t>Operativos realizados en predios con actividad acuícola (PA)</t>
  </si>
  <si>
    <t>Operativos de control a pescadores artesanales en puertos de desembarco y lugares de pesca</t>
  </si>
  <si>
    <t>Base de datos de Registro General de Pesca actualizada.</t>
  </si>
  <si>
    <t>Realizar operativos de control y vigilancia de la actividad pesquera y acuícola.</t>
  </si>
  <si>
    <t>Operativos de control y vigilancia realizados</t>
  </si>
  <si>
    <t>Operativos de control y vigilancia</t>
  </si>
  <si>
    <t>Realizar operativos de control y vigilancia de la actividad pesquera y acuícola a nivel nacional</t>
  </si>
  <si>
    <t>Producir y publicar documentos técnicos que permita dar lineamientos de administración y manejo a los recursos a nivel nacional</t>
  </si>
  <si>
    <t>Publicaciones</t>
  </si>
  <si>
    <t>Carnet de pesca artesanal y deportiva expedidos</t>
  </si>
  <si>
    <t>Evaluar el potencial acuícola de nuevas especies nativas y/o domesticadas,  Diversificación de cultivos, establecimientos de nuevas metodologías de cultivo y socialización de alternativa para población.</t>
  </si>
  <si>
    <t>Ensayos en innovación  en el desarrollo de paquetes tecnológico, a través del Establecimiento de sistemas de cultivos multitróficos con pargo lunarejo, jaiba, piangua y camarón blanco ; Tilapia y camarón, en sistemas de recirculación cerrados</t>
  </si>
  <si>
    <t>Analizar y modelar la información histórica y reciente que presente el estado de los recursos, con tecnologías tradicionales y recientes, que incluya la descripción de la dinámica pesquera, caracterización y estandarización del esfuerzo pesquero y censos preliminares de la flota pesquera para la determinación del estado de los recursos, principales indicadores para el seguimiento de las poblaciones y/o pesquerías, y las cuotas de pesca</t>
  </si>
  <si>
    <t xml:space="preserve">Obtener información técnica y científica sobre capturas objetivo de camarón blanco (Pennaeus spp) en pesca artesanal en la regional Cali </t>
  </si>
  <si>
    <t xml:space="preserve">Salidas de campo realizadas para la recopilación de información biológica pesquera. </t>
  </si>
  <si>
    <t>obtener información Biológico pesquera del recurso camarón en las plantas de procesos y comercialización</t>
  </si>
  <si>
    <t>visitas a planta para la recopilación de información biológica pesquera</t>
  </si>
  <si>
    <t>Evaluar los indicadores de especies de pesca blanca, que permita estimar la producción y/o  volúmenes de buches de pescado (vejigas natatorias), mediante la toma de información biológica pesquera y estadística sobre vejigas natatorias o buches de pescado en los caladeros, puntos de acopio.</t>
  </si>
  <si>
    <t>Salidas de campo y visitas realizadas para la recopilación de información biológica pesquera y estadística</t>
  </si>
  <si>
    <t xml:space="preserve">obtener información Biológico pesquera   del recurso piangua  hembra  (Anadara tuberculosa)  y Anadara similis  en zonas de extracción de la regional Cali . </t>
  </si>
  <si>
    <t xml:space="preserve">Salidas de campo  realizadas para la recopilación de información biológica pesquera. </t>
  </si>
  <si>
    <t>Obtener información técnica y científica que permita evaluar el estado de la pesca continental y  recursos pesqueros asociados, con el objetivo de realizar los ordenamientos necesarios para el desarrollo sostenible.</t>
  </si>
  <si>
    <t>Solicitudes de permisos (Cultivo, Comercialización y Arel) sustanciadas y conceptuadas</t>
  </si>
  <si>
    <t>Gestión de solicitud de trámites de permisos de (comercialización, cultivo y procesamiento)</t>
  </si>
  <si>
    <t>Recepcionar, revisar  y tramitar  solicitudes para otorgar permisos  de pesca y acuicultura,  verificando el cumplimiento de los requisitos exigidos, (liquidación de tasas, notificación, informes, actividad empresarial, sanciones etc.).</t>
  </si>
  <si>
    <t>Realizar visitas de inspección ocular a establecimientos y moto naves para  el ejercicio de la actividad pesquera y acuícola</t>
  </si>
  <si>
    <t>Visitas de inspección ocular para el ejercicio de la actividad pesquera Y acuícola</t>
  </si>
  <si>
    <t>Visitas</t>
  </si>
  <si>
    <t>Recopilar y analizar información, que permitan adoptar medidas de ordenación, administración y manejo, de las ZEPA, Atrato Golfo de Urabá y embalses</t>
  </si>
  <si>
    <t>Capacitar, socializar a la población objetivo en normatividad y procedimientos para el ejercicio de la actividad acuícola en toda su cadena.</t>
  </si>
  <si>
    <t xml:space="preserve">Implementar de energías alternativas en sistemas de producción acuícola </t>
  </si>
  <si>
    <t>Transferencia de tecnología y Proyectos implementados con energía alternativas</t>
  </si>
  <si>
    <t>Proyectos con implementación</t>
  </si>
  <si>
    <t>Alevinos producidos en la estación piscícola de Gigante Huila</t>
  </si>
  <si>
    <t>Capacitar a organizaciones,  pequeños productores y pescadores</t>
  </si>
  <si>
    <t xml:space="preserve">Caracterizar la actividad acuícola en la de la Región, mediante visitas a pequeños acuicultores.    </t>
  </si>
  <si>
    <t>Capacitar a la población de acuicultores de la Región en normatividad y procedimientos para el ejercicio de la actividad acuícola en toda su cadena.</t>
  </si>
  <si>
    <t>Desarrollar alianzas estratégicas institucionales, para promover el fortaleciendo del sector acuícola en la Región.</t>
  </si>
  <si>
    <t>Alianzas estratégicas formalizadas para promover el fortalecimiento del sector acuícola en la Región.</t>
  </si>
  <si>
    <t>Capacitaciones realizadas en normatividad y procedimientos para el ejercicio de la actividad acuícola en toda su cadena.</t>
  </si>
  <si>
    <t xml:space="preserve">Entregar artes y aparejos reglamentarias como sustitución de artes ilegales para generar alternativas de conservación y sostenibilidad del recurso </t>
  </si>
  <si>
    <t>Dotar de equipos y elementos para el desarrollo de la pesca como: Embarcaciones, enfriadores, maquina de hielo con energías alternativas , kit de seguridad, motores, equipos de georreferenciación, entregados</t>
  </si>
  <si>
    <t>Torneos de Circuito de Pesca Deportiva PEZCARIBE realizados</t>
  </si>
  <si>
    <t xml:space="preserve">Implementar energías alternativas para la pesca marítima </t>
  </si>
  <si>
    <t xml:space="preserve">Embarcaciones con Implantación de energías alternativas para pesca artesanal marítima </t>
  </si>
  <si>
    <t>Embarcaciones con implementación</t>
  </si>
  <si>
    <t>Realizar censo de embarcaciones  e implementación de chip de monitoreo como medida de ordenación pesquera para contrarrestar la pesca ilegal</t>
  </si>
  <si>
    <t xml:space="preserve">Censo de embarcaciones efectuados </t>
  </si>
  <si>
    <t>Ejecución de actividades alternativas en época de veda</t>
  </si>
  <si>
    <t>Jornadas de sensibilización y/o socialización</t>
  </si>
  <si>
    <t xml:space="preserve">Realizar  talleres y charlas sobre la normatividad  pesquera  a diferentes usuarios y con énfasis en  el aprovechamiento sostenible de la actividad , tallas mínimas,  vedas y medidas de manejo </t>
  </si>
  <si>
    <t>Talleres y charlas</t>
  </si>
  <si>
    <t xml:space="preserve">Realizar actividades de capacitación y divulgación de la normatividad acuícola y pesquera con  autoridades civiles y militares </t>
  </si>
  <si>
    <t>Realizar  talleres y charlas sobre la normatividad  pesquera  a diferentes usuarios y con énfasis en  el aprovechamiento sostenible del recurso pesquero.</t>
  </si>
  <si>
    <t>Charlas de sensibilización sobre medidas ordenamiento al sector pesquero y acuícola</t>
  </si>
  <si>
    <t>Capacitar a la población dedicada a la actividad pesquera y acuícola, en normatividad y medidas de ordenación de actividad de pesca y acuicultura en Colombia.</t>
  </si>
  <si>
    <t>Verificar el cumplimiento de la normatividad pesquera y acuícola en el país.</t>
  </si>
  <si>
    <t>Verificar el cumplimiento de  la normatividad pesquera y acuícola en:(Centros de acopio, Puntos de venta, Plazas principales, Muelles de desembarque, Aeropuertos, Vías terrestres y fluviales (incluidos cuerpos de agua) de la regional.</t>
  </si>
  <si>
    <t>Verificar el cumplimiento de la normatividad pesquera y acuícola en la Región.</t>
  </si>
  <si>
    <r>
      <rPr>
        <b/>
        <sz val="12"/>
        <color theme="1"/>
        <rFont val="Century Gothic"/>
        <family val="2"/>
      </rPr>
      <t>Omar Alejandro Peña Gómez</t>
    </r>
    <r>
      <rPr>
        <sz val="12"/>
        <color theme="1"/>
        <rFont val="Century Gothic"/>
        <family val="2"/>
      </rPr>
      <t xml:space="preserve">
Contratista de Planeación</t>
    </r>
  </si>
  <si>
    <r>
      <rPr>
        <b/>
        <sz val="12"/>
        <color theme="1"/>
        <rFont val="Century Gothic"/>
        <family val="2"/>
      </rPr>
      <t>Alexandra López Rodríguez</t>
    </r>
    <r>
      <rPr>
        <sz val="12"/>
        <color theme="1"/>
        <rFont val="Century Gothic"/>
        <family val="2"/>
      </rPr>
      <t xml:space="preserve">
Profesional Especializado Grado 14
con Funciones de Planeación</t>
    </r>
  </si>
  <si>
    <t>Capacitaciones realizadas en normatividad y procedimientos para el ejercicio de la actividad acuicultura en toda su cadena.</t>
  </si>
  <si>
    <t>caracterización de comunidades donde se utilizan artes no reglamentarias.</t>
  </si>
  <si>
    <t>DIRECCIÓN REGIONAL</t>
  </si>
  <si>
    <t>BARRANCA</t>
  </si>
  <si>
    <t>BARRANQUILLA</t>
  </si>
  <si>
    <t>BOGOTÁ</t>
  </si>
  <si>
    <t>MAGANGUÉ</t>
  </si>
  <si>
    <t>CALI</t>
  </si>
  <si>
    <t>MEDELLÍN</t>
  </si>
  <si>
    <t>VILLAVICENCIO</t>
  </si>
  <si>
    <t>Descentralizar la administración y uso de bienes de la entidad a nivel regional.</t>
  </si>
  <si>
    <t>Direcciones Regionales descentralizadas en administración y uso de bienes</t>
  </si>
  <si>
    <t>Regionales descentralizadas</t>
  </si>
  <si>
    <t>Apoyo de proyectos productivos de piscicultura.</t>
  </si>
  <si>
    <t>Sustitución de motores de nueva tecnología para mejorar la eficiencia de faenas de pesca.</t>
  </si>
  <si>
    <t xml:space="preserve">Diagnosticar la situación actual y elaborar e implementar  procedimientos para el control de la pesca  ilegal no declara y no reglamentada- (INN) y realizar el seguimiento a la mejora e implementar los procesos. </t>
  </si>
  <si>
    <t xml:space="preserve">Generar información y promover espacios de comunicación para visibilizar la entidad ante los diferentes grupos de interés </t>
  </si>
  <si>
    <t xml:space="preserve">Informe de acciones comunicacionales (eventos, campañas, sinergias, información emitida por los diferentes canales de comunicación) </t>
  </si>
  <si>
    <t>Implementar herramienta Tics para la Gestión documental de la Entidad</t>
  </si>
  <si>
    <t>Documento de saldos Iniciales o Estado de Situación Financiera de Apertura ESFA  aprobado por la Dirección General  y el Comité de Convergencia  Contable</t>
  </si>
  <si>
    <t xml:space="preserve">Elaboración, presentación, transmisión y publicación de estados financieros con información trimestral de conformidad con el nuevo Marco Normativo y Conceptual para Entidades de Gobierno en el primer periodo de aplicación,  para informado a las Entidades o entes de control que lo requieran.  </t>
  </si>
  <si>
    <t>Informe Contable Publico  del Estado de situación financiera de la AUNAP elaborado</t>
  </si>
  <si>
    <t xml:space="preserve">Realizar la programación, control y registro de las operaciones financieras de acuerdo con los recursos disponibles de la entidad. Integra las actividades relacionadas con la adquisición de bienes y servicios, la gestión de proyectos de inversión y la programación y ejecución del presupuesto </t>
  </si>
  <si>
    <t>Informe de Ejecución Presupuestal elaborados</t>
  </si>
  <si>
    <t>Realizar seguimiento a los Indicadores de gestión de los procesos de Entidad</t>
  </si>
  <si>
    <t>Seguimiento efcetuado a indicadores de Gestión de procesos</t>
  </si>
  <si>
    <t>Seguimiento Indicadores de Gestión de Procesos</t>
  </si>
  <si>
    <t>Porcentaje de ejecución de las actividades del Plan Anual de Capacitación</t>
  </si>
  <si>
    <t>Porcentaje de ejecución de las actividades del Plan Anual de Bienestar</t>
  </si>
  <si>
    <t>Ejecutar las actividades del Plan Anual de Bienestar, aprobadas por acto administrativo</t>
  </si>
  <si>
    <t>Ejecutar las actividades del Plan Anual de Capacitación, aprobadas por acto administrativo</t>
  </si>
  <si>
    <t>Establecer el Plan Anual de Capacitación conforme a los lineamientos contenidos en el plan Nacional de Formación y Capacitación para el desarrollo y la profesionalización de los servidores publicos.</t>
  </si>
  <si>
    <t>Permisos de pesca comercial artesanal expedidos</t>
  </si>
  <si>
    <t>Permisos de pesca artesanal</t>
  </si>
  <si>
    <t>Fortalecer y formalizar la actividad pesquera artesanal de la región</t>
  </si>
  <si>
    <t>Evaluar y actualizar el estado, esfuerzo y dinámica de los recursos pesqueros y/o las pesquerías en el territorio nacional para el manejo y administración sostenible</t>
  </si>
  <si>
    <t>DIMENSIONES DEL MIPG</t>
  </si>
  <si>
    <t>1. TALENTO HUMANO</t>
  </si>
  <si>
    <t>2. DIRECCIONAMIENTO ESTRATÉGICO Y PLANEACIÓN</t>
  </si>
  <si>
    <t>3. GESTIÓN CON VALORES PARA RESULTADOS</t>
  </si>
  <si>
    <t>4. EVALUACIÓN DE RESULTADOS</t>
  </si>
  <si>
    <t>5. INFORMACIÓN Y COMUNICACIÓN</t>
  </si>
  <si>
    <t>6. GESTIÓN DEL CONOCIMIENTO Y LA INNOVACIÓN</t>
  </si>
  <si>
    <t>7. CONTROL INTERNO</t>
  </si>
  <si>
    <t>4.  Establecer canales que faciliten el acceso de los usuarios a los programas e información de interés de la entidad y promuevan la participación ciudadana en la gestión misional</t>
  </si>
  <si>
    <t>Optimizar los procesos administrativos y de gestión de la entidad</t>
  </si>
  <si>
    <t>Formular el Plan de Acción Institucional</t>
  </si>
  <si>
    <t>Plan de Acción Aprobado</t>
  </si>
  <si>
    <t>Formular el Plan Anticorrupción y de Atención al Ciudadano (PAAC)</t>
  </si>
  <si>
    <t>Plan Anticorrupción y de Atención al Ciudadano (PAAC) formulado</t>
  </si>
  <si>
    <t xml:space="preserve">Plan de Acción Institucional formulado </t>
  </si>
  <si>
    <t>PAAC Aprobado</t>
  </si>
  <si>
    <t>Seguimiento efectuado a Plan de Acción Institucional</t>
  </si>
  <si>
    <t>Informe de Seguimiento</t>
  </si>
  <si>
    <t>Informe de seguimiento Presupuesto de Inversión</t>
  </si>
  <si>
    <t>Informe de Gestión</t>
  </si>
  <si>
    <t>Formular mapa de Riesgos Institucional de la Entidad. (Riesgos de Corrupción y de Gestión)</t>
  </si>
  <si>
    <t>Mapa de Riesgos Formulado e implementado</t>
  </si>
  <si>
    <t>Mapa de Riesgos Institucional Aprobado</t>
  </si>
  <si>
    <t>Informe de Segumiento</t>
  </si>
  <si>
    <t>Monitoreo de control al mapa de Riesgos Institucional de la Entidad. (Riesgos de Corrupción y de Gestión)</t>
  </si>
  <si>
    <t>DIMENSIONES MIPG</t>
  </si>
  <si>
    <t>Investigaciones adminitrativas Resueltas</t>
  </si>
  <si>
    <t>Actos dministrativo que resuelve la investigación Administrativa</t>
  </si>
  <si>
    <t>Resolver las investigaciones administrativas por infrancción al Estatuto General de Pesca, correspondiente a los años 2014, 2015, y 2016.</t>
  </si>
  <si>
    <t>Talleres realizados</t>
  </si>
  <si>
    <t>Listados de Asistencia</t>
  </si>
  <si>
    <t>Impulsar los procesos de liquidación de actos contractuales que proceda de acuerd a la Ley.</t>
  </si>
  <si>
    <t>Cumplimiento en el impulso de liquidación de actos contractuales que se encuentren en esta fase.</t>
  </si>
  <si>
    <t>Cartas, resoluciones, oficios, menorandos y liquidaciones</t>
  </si>
  <si>
    <r>
      <t xml:space="preserve">AUTORIDAD NACIONAL DE ACUICULTURA Y PESCA
</t>
    </r>
    <r>
      <rPr>
        <b/>
        <sz val="28"/>
        <color theme="1" tint="0.34998626667073579"/>
        <rFont val="Century Gothic"/>
        <family val="2"/>
      </rPr>
      <t>PLAN DE ACCIÓN INSTITUCIONAL 2018</t>
    </r>
  </si>
  <si>
    <t>FILTRO</t>
  </si>
  <si>
    <t>Enero 31 de 2018</t>
  </si>
  <si>
    <t>Realizar talleres a los supervisores para fortalecer el segumiento de los contratos y convenios suscritos la Entidad.</t>
  </si>
  <si>
    <t>Talleres de sensibilización realizadas</t>
  </si>
  <si>
    <t>Talleres</t>
  </si>
  <si>
    <t>Ejecución de las actividades de la estrategia de Atención al Ciudadano ejecutadas.</t>
  </si>
  <si>
    <t>Entregar artes y aparejos reglamentarias, para generar alternativas en épocas de veda y de conservación y sostenibilidad de recursos.</t>
  </si>
  <si>
    <t>Monitoreo realizado al Mapa de Riesgos Institucional</t>
  </si>
  <si>
    <t>Fecha: Agosto 31 de 2018</t>
  </si>
  <si>
    <t>Versión: 2</t>
  </si>
  <si>
    <t>Personas sensibilizadas</t>
  </si>
  <si>
    <t>Personas</t>
  </si>
  <si>
    <t>Agosto 31 de 2018</t>
  </si>
  <si>
    <t>• Se modificaron metas anuales del Plan de Acción, especificamente de la DRB y DRBG, y el proceso de Gestión de Inspección y Vigilancia.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</si>
</sst>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entury Gothic"/>
      <family val="2"/>
    </font>
    <font>
      <b/>
      <sz val="36"/>
      <color theme="1" tint="0.34998626667073579"/>
      <name val="Century Gothic"/>
      <family val="2"/>
    </font>
    <font>
      <b/>
      <sz val="28"/>
      <color theme="1" tint="0.34998626667073579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12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11"/>
      <color theme="9" tint="-0.249977111117893"/>
      <name val="Century Gothic"/>
      <family val="2"/>
    </font>
    <font>
      <sz val="12"/>
      <color rgb="FF000000"/>
      <name val="Century Gothic"/>
      <family val="2"/>
    </font>
    <font>
      <sz val="10"/>
      <color indexed="8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2"/>
      <color indexed="8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53B19"/>
        <bgColor indexed="64"/>
      </patternFill>
    </fill>
    <fill>
      <patternFill patternType="solid">
        <fgColor rgb="FF183C5C"/>
        <bgColor indexed="64"/>
      </patternFill>
    </fill>
  </fills>
  <borders count="96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1" tint="0.499984740745262"/>
      </top>
      <bottom/>
      <diagonal/>
    </border>
    <border>
      <left style="medium">
        <color theme="2" tint="-0.499984740745262"/>
      </left>
      <right style="thin">
        <color theme="0" tint="-0.499984740745262"/>
      </right>
      <top style="thick">
        <color theme="1" tint="0.499984740745262"/>
      </top>
      <bottom/>
      <diagonal/>
    </border>
    <border>
      <left style="thin">
        <color theme="0" tint="-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n">
        <color theme="0" tint="-0.499984740745262"/>
      </right>
      <top style="thick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0" tint="-0.499984740745262"/>
      </right>
      <top/>
      <bottom style="medium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2" tint="-0.499984740745262"/>
      </bottom>
      <diagonal/>
    </border>
    <border>
      <left/>
      <right style="thick">
        <color theme="1" tint="0.499984740745262"/>
      </right>
      <top/>
      <bottom style="medium">
        <color theme="2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2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1" tint="0.499984740745262"/>
      </bottom>
      <diagonal/>
    </border>
    <border>
      <left style="medium">
        <color theme="2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ck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 style="thick">
        <color theme="1" tint="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medium">
        <color theme="2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medium">
        <color theme="0" tint="-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0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0" tint="-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medium">
        <color theme="0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 style="medium">
        <color theme="2" tint="-0.499984740745262"/>
      </right>
      <top/>
      <bottom style="medium">
        <color theme="1" tint="0.499984740745262"/>
      </bottom>
      <diagonal/>
    </border>
    <border>
      <left/>
      <right style="thin">
        <color theme="0" tint="-0.499984740745262"/>
      </right>
      <top style="medium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/>
      <right style="thin">
        <color theme="0" tint="-0.499984740745262"/>
      </right>
      <top/>
      <bottom style="medium">
        <color theme="1" tint="0.499984740745262"/>
      </bottom>
      <diagonal/>
    </border>
    <border>
      <left style="medium">
        <color theme="2" tint="-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medium">
        <color theme="2" tint="-0.499984740745262"/>
      </left>
      <right style="thick">
        <color theme="1" tint="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thick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thick">
        <color theme="1" tint="0.499984740745262"/>
      </right>
      <top/>
      <bottom/>
      <diagonal/>
    </border>
    <border>
      <left style="medium">
        <color theme="0" tint="-0.499984740745262"/>
      </left>
      <right style="thick">
        <color theme="1" tint="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thick">
        <color theme="1" tint="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1" tint="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1" tint="0.499984740745262"/>
      </right>
      <top/>
      <bottom style="thick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3" fillId="0" borderId="0" xfId="0" applyFont="1" applyProtection="1"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justify" vertical="center" wrapText="1"/>
      <protection hidden="1"/>
    </xf>
    <xf numFmtId="0" fontId="9" fillId="0" borderId="26" xfId="0" applyFont="1" applyFill="1" applyBorder="1" applyAlignment="1" applyProtection="1">
      <alignment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9" fontId="9" fillId="7" borderId="27" xfId="0" applyNumberFormat="1" applyFont="1" applyFill="1" applyBorder="1" applyAlignment="1" applyProtection="1">
      <alignment horizontal="center" vertical="center"/>
      <protection hidden="1"/>
    </xf>
    <xf numFmtId="9" fontId="9" fillId="7" borderId="27" xfId="1" applyFont="1" applyFill="1" applyBorder="1" applyAlignment="1" applyProtection="1">
      <alignment horizontal="center" vertical="center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justify" vertical="center" wrapText="1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 applyProtection="1">
      <alignment horizontal="center" vertical="center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justify" vertical="center"/>
      <protection hidden="1"/>
    </xf>
    <xf numFmtId="0" fontId="9" fillId="0" borderId="30" xfId="0" applyFont="1" applyFill="1" applyBorder="1" applyAlignment="1" applyProtection="1">
      <alignment horizontal="justify" vertical="center" wrapText="1"/>
      <protection hidden="1"/>
    </xf>
    <xf numFmtId="0" fontId="9" fillId="0" borderId="30" xfId="0" applyFont="1" applyFill="1" applyBorder="1" applyAlignment="1" applyProtection="1">
      <alignment horizontal="justify" vertical="center"/>
      <protection hidden="1"/>
    </xf>
    <xf numFmtId="0" fontId="9" fillId="0" borderId="30" xfId="0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 applyProtection="1">
      <alignment horizontal="center" vertical="center"/>
      <protection hidden="1"/>
    </xf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9" fillId="7" borderId="30" xfId="0" applyFont="1" applyFill="1" applyBorder="1" applyAlignment="1" applyProtection="1">
      <alignment horizontal="center" vertical="center"/>
      <protection hidden="1"/>
    </xf>
    <xf numFmtId="0" fontId="9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Alignment="1" applyProtection="1">
      <alignment horizontal="justify" vertical="center" wrapText="1"/>
      <protection hidden="1"/>
    </xf>
    <xf numFmtId="0" fontId="9" fillId="0" borderId="35" xfId="0" applyFont="1" applyFill="1" applyBorder="1" applyAlignment="1" applyProtection="1">
      <alignment horizontal="justify" vertical="center"/>
      <protection hidden="1"/>
    </xf>
    <xf numFmtId="0" fontId="11" fillId="0" borderId="35" xfId="0" applyFont="1" applyFill="1" applyBorder="1" applyAlignment="1" applyProtection="1">
      <alignment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 wrapText="1"/>
      <protection hidden="1"/>
    </xf>
    <xf numFmtId="3" fontId="9" fillId="7" borderId="35" xfId="0" applyNumberFormat="1" applyFont="1" applyFill="1" applyBorder="1" applyAlignment="1" applyProtection="1">
      <alignment horizontal="center" vertical="center"/>
      <protection hidden="1"/>
    </xf>
    <xf numFmtId="0" fontId="9" fillId="0" borderId="36" xfId="0" applyFont="1" applyFill="1" applyBorder="1" applyAlignment="1" applyProtection="1">
      <alignment horizontal="center" vertical="center" wrapText="1"/>
      <protection hidden="1"/>
    </xf>
    <xf numFmtId="0" fontId="11" fillId="0" borderId="27" xfId="0" applyFont="1" applyFill="1" applyBorder="1" applyAlignment="1" applyProtection="1">
      <alignment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3" fontId="10" fillId="7" borderId="27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vertical="center"/>
      <protection hidden="1"/>
    </xf>
    <xf numFmtId="0" fontId="10" fillId="0" borderId="27" xfId="0" applyFont="1" applyFill="1" applyBorder="1" applyAlignment="1" applyProtection="1">
      <alignment horizontal="justify" vertical="center"/>
      <protection hidden="1"/>
    </xf>
    <xf numFmtId="0" fontId="10" fillId="0" borderId="38" xfId="0" applyFont="1" applyFill="1" applyBorder="1" applyAlignment="1" applyProtection="1">
      <alignment horizontal="justify" vertical="center"/>
      <protection hidden="1"/>
    </xf>
    <xf numFmtId="0" fontId="11" fillId="0" borderId="38" xfId="0" applyFont="1" applyFill="1" applyBorder="1" applyAlignment="1" applyProtection="1">
      <alignment vertical="center"/>
      <protection hidden="1"/>
    </xf>
    <xf numFmtId="0" fontId="10" fillId="0" borderId="38" xfId="0" applyFont="1" applyFill="1" applyBorder="1" applyAlignment="1" applyProtection="1">
      <alignment horizontal="center" vertical="center"/>
      <protection hidden="1"/>
    </xf>
    <xf numFmtId="0" fontId="10" fillId="7" borderId="38" xfId="0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38" xfId="0" applyFont="1" applyFill="1" applyBorder="1" applyAlignment="1" applyProtection="1">
      <alignment horizontal="justify" vertical="center" wrapText="1"/>
      <protection hidden="1"/>
    </xf>
    <xf numFmtId="0" fontId="9" fillId="0" borderId="38" xfId="0" applyFont="1" applyFill="1" applyBorder="1" applyAlignment="1" applyProtection="1">
      <alignment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 wrapText="1"/>
      <protection hidden="1"/>
    </xf>
    <xf numFmtId="0" fontId="9" fillId="0" borderId="39" xfId="0" applyFont="1" applyFill="1" applyBorder="1" applyAlignment="1" applyProtection="1">
      <alignment horizontal="center" vertical="center" wrapText="1"/>
      <protection hidden="1"/>
    </xf>
    <xf numFmtId="0" fontId="9" fillId="0" borderId="42" xfId="0" applyFont="1" applyFill="1" applyBorder="1" applyAlignment="1" applyProtection="1">
      <alignment horizontal="justify" vertical="center" wrapText="1"/>
      <protection hidden="1"/>
    </xf>
    <xf numFmtId="0" fontId="9" fillId="0" borderId="42" xfId="0" applyFont="1" applyFill="1" applyBorder="1" applyAlignment="1" applyProtection="1">
      <alignment vertical="center"/>
      <protection hidden="1"/>
    </xf>
    <xf numFmtId="0" fontId="9" fillId="0" borderId="42" xfId="0" applyFont="1" applyFill="1" applyBorder="1" applyAlignment="1" applyProtection="1">
      <alignment horizontal="center" vertical="center"/>
      <protection hidden="1"/>
    </xf>
    <xf numFmtId="0" fontId="9" fillId="0" borderId="42" xfId="0" applyFont="1" applyFill="1" applyBorder="1" applyAlignment="1" applyProtection="1">
      <alignment horizontal="center" vertical="center" wrapText="1"/>
      <protection hidden="1"/>
    </xf>
    <xf numFmtId="9" fontId="9" fillId="7" borderId="42" xfId="1" applyFont="1" applyFill="1" applyBorder="1" applyAlignment="1" applyProtection="1">
      <alignment horizontal="center" vertical="center"/>
      <protection hidden="1"/>
    </xf>
    <xf numFmtId="0" fontId="9" fillId="0" borderId="43" xfId="0" applyFont="1" applyFill="1" applyBorder="1" applyAlignment="1" applyProtection="1">
      <alignment horizontal="center" vertical="center" wrapText="1"/>
      <protection hidden="1"/>
    </xf>
    <xf numFmtId="9" fontId="9" fillId="7" borderId="26" xfId="1" applyFont="1" applyFill="1" applyBorder="1" applyAlignment="1" applyProtection="1">
      <alignment horizontal="center" vertical="center"/>
      <protection hidden="1"/>
    </xf>
    <xf numFmtId="9" fontId="9" fillId="7" borderId="38" xfId="1" applyFont="1" applyFill="1" applyBorder="1" applyAlignment="1" applyProtection="1">
      <alignment horizontal="center" vertical="center"/>
      <protection hidden="1"/>
    </xf>
    <xf numFmtId="0" fontId="10" fillId="0" borderId="42" xfId="0" applyFont="1" applyFill="1" applyBorder="1" applyAlignment="1" applyProtection="1">
      <alignment horizontal="justify" vertical="center" wrapText="1"/>
      <protection hidden="1"/>
    </xf>
    <xf numFmtId="0" fontId="9" fillId="0" borderId="41" xfId="0" applyFont="1" applyFill="1" applyBorder="1" applyAlignment="1" applyProtection="1">
      <alignment horizontal="justify" vertical="center" wrapText="1"/>
      <protection hidden="1"/>
    </xf>
    <xf numFmtId="0" fontId="9" fillId="0" borderId="41" xfId="0" applyFont="1" applyFill="1" applyBorder="1" applyAlignment="1" applyProtection="1">
      <alignment horizontal="center" vertical="center"/>
      <protection hidden="1"/>
    </xf>
    <xf numFmtId="0" fontId="9" fillId="0" borderId="41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center" vertical="center" wrapText="1"/>
      <protection hidden="1"/>
    </xf>
    <xf numFmtId="9" fontId="10" fillId="7" borderId="27" xfId="1" applyFont="1" applyFill="1" applyBorder="1" applyAlignment="1" applyProtection="1">
      <alignment horizontal="center" vertical="center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9" fillId="7" borderId="42" xfId="0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justify" vertical="center" wrapText="1"/>
      <protection hidden="1"/>
    </xf>
    <xf numFmtId="0" fontId="9" fillId="0" borderId="32" xfId="0" applyFont="1" applyFill="1" applyBorder="1" applyAlignment="1" applyProtection="1">
      <alignment vertical="center"/>
      <protection hidden="1"/>
    </xf>
    <xf numFmtId="0" fontId="9" fillId="0" borderId="32" xfId="0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justify" vertical="center"/>
      <protection hidden="1"/>
    </xf>
    <xf numFmtId="0" fontId="9" fillId="0" borderId="32" xfId="0" applyFont="1" applyFill="1" applyBorder="1" applyAlignment="1" applyProtection="1">
      <alignment horizontal="justify" vertical="center"/>
      <protection hidden="1"/>
    </xf>
    <xf numFmtId="9" fontId="9" fillId="7" borderId="32" xfId="1" applyFont="1" applyFill="1" applyBorder="1" applyAlignment="1" applyProtection="1">
      <alignment horizontal="center" vertical="center"/>
      <protection hidden="1"/>
    </xf>
    <xf numFmtId="0" fontId="10" fillId="0" borderId="35" xfId="0" applyFont="1" applyFill="1" applyBorder="1" applyAlignment="1" applyProtection="1">
      <alignment horizontal="justify" vertical="center" wrapText="1"/>
      <protection hidden="1"/>
    </xf>
    <xf numFmtId="0" fontId="10" fillId="0" borderId="35" xfId="0" applyFont="1" applyFill="1" applyBorder="1" applyAlignment="1" applyProtection="1">
      <alignment horizontal="justify" vertical="center"/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9" fontId="10" fillId="7" borderId="35" xfId="1" applyFont="1" applyFill="1" applyBorder="1" applyAlignment="1" applyProtection="1">
      <alignment horizontal="center" vertical="center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9" fontId="10" fillId="7" borderId="38" xfId="1" applyFont="1" applyFill="1" applyBorder="1" applyAlignment="1" applyProtection="1">
      <alignment horizontal="center" vertical="center"/>
      <protection hidden="1"/>
    </xf>
    <xf numFmtId="0" fontId="9" fillId="0" borderId="49" xfId="0" applyFont="1" applyFill="1" applyBorder="1" applyAlignment="1" applyProtection="1">
      <alignment horizontal="justify" vertical="center" wrapText="1"/>
      <protection hidden="1"/>
    </xf>
    <xf numFmtId="0" fontId="9" fillId="0" borderId="49" xfId="0" applyFont="1" applyFill="1" applyBorder="1" applyAlignment="1" applyProtection="1">
      <alignment horizontal="center" vertical="center" wrapText="1"/>
      <protection hidden="1"/>
    </xf>
    <xf numFmtId="0" fontId="9" fillId="0" borderId="49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justify" vertical="center"/>
      <protection hidden="1"/>
    </xf>
    <xf numFmtId="0" fontId="12" fillId="4" borderId="27" xfId="0" applyFont="1" applyFill="1" applyBorder="1" applyAlignment="1" applyProtection="1">
      <alignment horizontal="center" wrapText="1"/>
      <protection hidden="1"/>
    </xf>
    <xf numFmtId="0" fontId="13" fillId="0" borderId="2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justify" vertical="center" wrapText="1"/>
      <protection hidden="1"/>
    </xf>
    <xf numFmtId="0" fontId="10" fillId="0" borderId="38" xfId="0" applyFont="1" applyFill="1" applyBorder="1" applyAlignment="1" applyProtection="1">
      <alignment horizontal="justify" vertical="center" wrapText="1"/>
      <protection hidden="1"/>
    </xf>
    <xf numFmtId="0" fontId="10" fillId="0" borderId="26" xfId="0" applyFont="1" applyFill="1" applyBorder="1" applyAlignment="1" applyProtection="1">
      <alignment horizontal="justify" vertical="center" wrapText="1"/>
      <protection hidden="1"/>
    </xf>
    <xf numFmtId="0" fontId="10" fillId="0" borderId="32" xfId="0" applyFont="1" applyFill="1" applyBorder="1" applyAlignment="1" applyProtection="1">
      <alignment horizontal="justify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justify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justify" vertical="center" wrapText="1"/>
      <protection hidden="1"/>
    </xf>
    <xf numFmtId="0" fontId="6" fillId="8" borderId="12" xfId="0" applyFont="1" applyFill="1" applyBorder="1" applyAlignment="1" applyProtection="1">
      <alignment horizontal="center" vertical="center"/>
      <protection hidden="1"/>
    </xf>
    <xf numFmtId="0" fontId="6" fillId="8" borderId="12" xfId="0" applyFont="1" applyFill="1" applyBorder="1" applyAlignment="1" applyProtection="1">
      <alignment horizontal="justify" vertical="center" wrapText="1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6" fillId="8" borderId="18" xfId="0" applyFont="1" applyFill="1" applyBorder="1" applyAlignment="1" applyProtection="1">
      <alignment horizontal="center" vertical="center"/>
      <protection hidden="1"/>
    </xf>
    <xf numFmtId="0" fontId="7" fillId="8" borderId="54" xfId="0" applyFont="1" applyFill="1" applyBorder="1" applyAlignment="1" applyProtection="1">
      <alignment horizontal="center" vertical="center" wrapText="1"/>
      <protection hidden="1"/>
    </xf>
    <xf numFmtId="0" fontId="7" fillId="8" borderId="55" xfId="0" applyFont="1" applyFill="1" applyBorder="1" applyAlignment="1" applyProtection="1">
      <alignment horizontal="center" vertical="center" wrapText="1"/>
      <protection hidden="1"/>
    </xf>
    <xf numFmtId="0" fontId="8" fillId="9" borderId="56" xfId="0" applyFont="1" applyFill="1" applyBorder="1" applyAlignment="1" applyProtection="1">
      <alignment horizontal="center" vertical="center"/>
      <protection hidden="1"/>
    </xf>
    <xf numFmtId="0" fontId="8" fillId="9" borderId="56" xfId="0" applyFont="1" applyFill="1" applyBorder="1" applyAlignment="1" applyProtection="1">
      <alignment horizontal="center" vertical="center" wrapText="1"/>
      <protection hidden="1"/>
    </xf>
    <xf numFmtId="0" fontId="7" fillId="8" borderId="57" xfId="0" applyFont="1" applyFill="1" applyBorder="1" applyAlignment="1" applyProtection="1">
      <alignment horizontal="center" vertical="center" wrapText="1"/>
      <protection hidden="1"/>
    </xf>
    <xf numFmtId="0" fontId="7" fillId="8" borderId="58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49" xfId="0" applyFont="1" applyFill="1" applyBorder="1" applyAlignment="1" applyProtection="1">
      <alignment horizontal="center" vertical="center" wrapText="1"/>
      <protection hidden="1"/>
    </xf>
    <xf numFmtId="0" fontId="9" fillId="0" borderId="49" xfId="0" applyFont="1" applyFill="1" applyBorder="1" applyAlignment="1" applyProtection="1">
      <alignment horizontal="justify" vertical="center"/>
      <protection hidden="1"/>
    </xf>
    <xf numFmtId="0" fontId="9" fillId="0" borderId="49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justify" vertical="center" wrapText="1"/>
      <protection hidden="1"/>
    </xf>
    <xf numFmtId="0" fontId="12" fillId="0" borderId="0" xfId="0" applyFont="1" applyAlignment="1" applyProtection="1">
      <alignment horizontal="justify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16" fillId="0" borderId="27" xfId="0" applyFont="1" applyBorder="1" applyAlignment="1" applyProtection="1">
      <alignment horizontal="center" vertical="center" wrapText="1"/>
      <protection hidden="1"/>
    </xf>
    <xf numFmtId="0" fontId="10" fillId="10" borderId="27" xfId="0" applyFont="1" applyFill="1" applyBorder="1" applyAlignment="1">
      <alignment horizontal="justify" vertical="center" wrapText="1"/>
    </xf>
    <xf numFmtId="0" fontId="10" fillId="10" borderId="27" xfId="0" applyFont="1" applyFill="1" applyBorder="1" applyAlignment="1" applyProtection="1">
      <alignment horizontal="justify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horizontal="justify" vertical="center" wrapText="1"/>
      <protection hidden="1"/>
    </xf>
    <xf numFmtId="0" fontId="9" fillId="0" borderId="59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vertical="center"/>
      <protection hidden="1"/>
    </xf>
    <xf numFmtId="0" fontId="9" fillId="0" borderId="59" xfId="0" applyFont="1" applyFill="1" applyBorder="1" applyAlignment="1" applyProtection="1">
      <alignment horizontal="center" vertical="center"/>
      <protection hidden="1"/>
    </xf>
    <xf numFmtId="0" fontId="10" fillId="0" borderId="60" xfId="0" applyFont="1" applyFill="1" applyBorder="1" applyAlignment="1" applyProtection="1">
      <alignment horizontal="center" vertical="center" wrapText="1"/>
      <protection hidden="1"/>
    </xf>
    <xf numFmtId="0" fontId="9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horizontal="justify" vertical="center"/>
      <protection hidden="1"/>
    </xf>
    <xf numFmtId="0" fontId="9" fillId="0" borderId="38" xfId="0" applyFont="1" applyFill="1" applyBorder="1" applyAlignment="1" applyProtection="1">
      <alignment horizontal="justify" vertical="center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46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Alignment="1" applyProtection="1">
      <alignment vertical="center"/>
      <protection hidden="1"/>
    </xf>
    <xf numFmtId="0" fontId="7" fillId="11" borderId="54" xfId="0" applyFont="1" applyFill="1" applyBorder="1" applyAlignment="1" applyProtection="1">
      <alignment horizontal="center" vertical="center" wrapText="1"/>
      <protection hidden="1"/>
    </xf>
    <xf numFmtId="0" fontId="9" fillId="9" borderId="27" xfId="0" applyFont="1" applyFill="1" applyBorder="1" applyAlignment="1" applyProtection="1">
      <alignment horizontal="center" vertical="center"/>
      <protection hidden="1"/>
    </xf>
    <xf numFmtId="3" fontId="9" fillId="9" borderId="30" xfId="0" applyNumberFormat="1" applyFont="1" applyFill="1" applyBorder="1" applyAlignment="1" applyProtection="1">
      <alignment horizontal="center" vertical="center"/>
      <protection hidden="1"/>
    </xf>
    <xf numFmtId="0" fontId="9" fillId="9" borderId="30" xfId="0" applyFont="1" applyFill="1" applyBorder="1" applyAlignment="1" applyProtection="1">
      <alignment horizontal="center" vertical="center"/>
      <protection hidden="1"/>
    </xf>
    <xf numFmtId="9" fontId="9" fillId="9" borderId="59" xfId="1" applyFont="1" applyFill="1" applyBorder="1" applyAlignment="1" applyProtection="1">
      <alignment horizontal="center" vertical="center"/>
      <protection hidden="1"/>
    </xf>
    <xf numFmtId="3" fontId="9" fillId="9" borderId="27" xfId="0" applyNumberFormat="1" applyFont="1" applyFill="1" applyBorder="1" applyAlignment="1" applyProtection="1">
      <alignment horizontal="center" vertical="center"/>
      <protection hidden="1"/>
    </xf>
    <xf numFmtId="0" fontId="9" fillId="9" borderId="27" xfId="0" applyNumberFormat="1" applyFont="1" applyFill="1" applyBorder="1" applyAlignment="1" applyProtection="1">
      <alignment horizontal="center" vertical="center"/>
      <protection hidden="1"/>
    </xf>
    <xf numFmtId="9" fontId="9" fillId="9" borderId="27" xfId="1" applyFont="1" applyFill="1" applyBorder="1" applyAlignment="1" applyProtection="1">
      <alignment horizontal="center" vertical="center"/>
      <protection hidden="1"/>
    </xf>
    <xf numFmtId="9" fontId="10" fillId="9" borderId="27" xfId="1" applyFont="1" applyFill="1" applyBorder="1" applyAlignment="1" applyProtection="1">
      <alignment horizontal="center" vertical="center"/>
      <protection hidden="1"/>
    </xf>
    <xf numFmtId="3" fontId="10" fillId="9" borderId="27" xfId="1" applyNumberFormat="1" applyFont="1" applyFill="1" applyBorder="1" applyAlignment="1" applyProtection="1">
      <alignment horizontal="center" vertical="center"/>
      <protection hidden="1"/>
    </xf>
    <xf numFmtId="3" fontId="10" fillId="9" borderId="27" xfId="0" applyNumberFormat="1" applyFont="1" applyFill="1" applyBorder="1" applyAlignment="1" applyProtection="1">
      <alignment horizontal="center" vertical="center"/>
      <protection hidden="1"/>
    </xf>
    <xf numFmtId="9" fontId="10" fillId="9" borderId="30" xfId="1" applyFont="1" applyFill="1" applyBorder="1" applyAlignment="1" applyProtection="1">
      <alignment horizontal="center" vertical="center"/>
      <protection hidden="1"/>
    </xf>
    <xf numFmtId="0" fontId="10" fillId="9" borderId="27" xfId="0" applyNumberFormat="1" applyFont="1" applyFill="1" applyBorder="1" applyAlignment="1" applyProtection="1">
      <alignment horizontal="center" vertical="center"/>
      <protection hidden="1"/>
    </xf>
    <xf numFmtId="0" fontId="9" fillId="9" borderId="32" xfId="0" applyFont="1" applyFill="1" applyBorder="1" applyAlignment="1" applyProtection="1">
      <alignment horizontal="center" vertical="center"/>
      <protection hidden="1"/>
    </xf>
    <xf numFmtId="0" fontId="9" fillId="9" borderId="35" xfId="0" applyFont="1" applyFill="1" applyBorder="1" applyAlignment="1" applyProtection="1">
      <alignment horizontal="center" vertical="center"/>
      <protection hidden="1"/>
    </xf>
    <xf numFmtId="3" fontId="9" fillId="9" borderId="27" xfId="1" applyNumberFormat="1" applyFont="1" applyFill="1" applyBorder="1" applyAlignment="1" applyProtection="1">
      <alignment horizontal="center" vertical="center"/>
      <protection hidden="1"/>
    </xf>
    <xf numFmtId="3" fontId="9" fillId="9" borderId="38" xfId="0" applyNumberFormat="1" applyFont="1" applyFill="1" applyBorder="1" applyAlignment="1" applyProtection="1">
      <alignment horizontal="center" vertical="center"/>
      <protection hidden="1"/>
    </xf>
    <xf numFmtId="3" fontId="9" fillId="9" borderId="26" xfId="0" applyNumberFormat="1" applyFont="1" applyFill="1" applyBorder="1" applyAlignment="1" applyProtection="1">
      <alignment horizontal="center" vertical="center"/>
      <protection hidden="1"/>
    </xf>
    <xf numFmtId="3" fontId="9" fillId="9" borderId="32" xfId="0" applyNumberFormat="1" applyFont="1" applyFill="1" applyBorder="1" applyAlignment="1" applyProtection="1">
      <alignment horizontal="center" vertical="center"/>
      <protection hidden="1"/>
    </xf>
    <xf numFmtId="3" fontId="9" fillId="9" borderId="49" xfId="0" applyNumberFormat="1" applyFont="1" applyFill="1" applyBorder="1" applyAlignment="1" applyProtection="1">
      <alignment horizontal="center" vertical="center"/>
      <protection hidden="1"/>
    </xf>
    <xf numFmtId="0" fontId="7" fillId="13" borderId="54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justify" vertical="center"/>
      <protection hidden="1"/>
    </xf>
    <xf numFmtId="0" fontId="9" fillId="0" borderId="24" xfId="0" applyFont="1" applyFill="1" applyBorder="1" applyAlignment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10" fillId="12" borderId="26" xfId="0" applyFont="1" applyFill="1" applyBorder="1" applyAlignment="1" applyProtection="1">
      <alignment horizontal="center" vertical="center" wrapText="1"/>
      <protection hidden="1"/>
    </xf>
    <xf numFmtId="0" fontId="10" fillId="12" borderId="32" xfId="0" applyFont="1" applyFill="1" applyBorder="1" applyAlignment="1" applyProtection="1">
      <alignment horizontal="center" vertical="center" wrapText="1"/>
      <protection hidden="1"/>
    </xf>
    <xf numFmtId="0" fontId="10" fillId="12" borderId="38" xfId="0" applyFont="1" applyFill="1" applyBorder="1" applyAlignment="1" applyProtection="1">
      <alignment horizontal="center" vertical="center" wrapText="1"/>
      <protection hidden="1"/>
    </xf>
    <xf numFmtId="0" fontId="10" fillId="12" borderId="31" xfId="0" applyFont="1" applyFill="1" applyBorder="1" applyAlignment="1" applyProtection="1">
      <alignment horizontal="center" vertical="center" wrapText="1"/>
      <protection hidden="1"/>
    </xf>
    <xf numFmtId="0" fontId="8" fillId="4" borderId="27" xfId="0" applyFont="1" applyFill="1" applyBorder="1" applyAlignment="1" applyProtection="1">
      <alignment horizontal="center" wrapText="1"/>
      <protection hidden="1"/>
    </xf>
    <xf numFmtId="3" fontId="9" fillId="7" borderId="27" xfId="0" applyNumberFormat="1" applyFont="1" applyFill="1" applyBorder="1" applyAlignment="1" applyProtection="1">
      <alignment horizontal="center" vertical="center"/>
      <protection hidden="1"/>
    </xf>
    <xf numFmtId="0" fontId="9" fillId="7" borderId="38" xfId="0" applyFont="1" applyFill="1" applyBorder="1" applyAlignment="1" applyProtection="1">
      <alignment horizontal="center" vertical="center"/>
      <protection hidden="1"/>
    </xf>
    <xf numFmtId="9" fontId="9" fillId="7" borderId="42" xfId="0" applyNumberFormat="1" applyFont="1" applyFill="1" applyBorder="1" applyAlignment="1" applyProtection="1">
      <alignment horizontal="center" vertical="center"/>
      <protection hidden="1"/>
    </xf>
    <xf numFmtId="0" fontId="9" fillId="7" borderId="26" xfId="0" applyNumberFormat="1" applyFont="1" applyFill="1" applyBorder="1" applyAlignment="1" applyProtection="1">
      <alignment horizontal="center" vertical="center"/>
      <protection hidden="1"/>
    </xf>
    <xf numFmtId="9" fontId="9" fillId="7" borderId="38" xfId="0" applyNumberFormat="1" applyFont="1" applyFill="1" applyBorder="1" applyAlignment="1" applyProtection="1">
      <alignment horizontal="center" vertical="center"/>
      <protection hidden="1"/>
    </xf>
    <xf numFmtId="9" fontId="9" fillId="7" borderId="41" xfId="0" applyNumberFormat="1" applyFont="1" applyFill="1" applyBorder="1" applyAlignment="1" applyProtection="1">
      <alignment horizontal="center" vertical="center"/>
      <protection hidden="1"/>
    </xf>
    <xf numFmtId="9" fontId="9" fillId="7" borderId="30" xfId="0" applyNumberFormat="1" applyFont="1" applyFill="1" applyBorder="1" applyAlignment="1" applyProtection="1">
      <alignment horizontal="center" vertical="center"/>
      <protection hidden="1"/>
    </xf>
    <xf numFmtId="0" fontId="9" fillId="7" borderId="24" xfId="0" applyNumberFormat="1" applyFont="1" applyFill="1" applyBorder="1" applyAlignment="1" applyProtection="1">
      <alignment horizontal="center" vertical="center"/>
      <protection hidden="1"/>
    </xf>
    <xf numFmtId="9" fontId="10" fillId="7" borderId="35" xfId="0" applyNumberFormat="1" applyFont="1" applyFill="1" applyBorder="1" applyAlignment="1" applyProtection="1">
      <alignment horizontal="center" vertical="center"/>
      <protection hidden="1"/>
    </xf>
    <xf numFmtId="9" fontId="10" fillId="7" borderId="27" xfId="0" applyNumberFormat="1" applyFont="1" applyFill="1" applyBorder="1" applyAlignment="1" applyProtection="1">
      <alignment horizontal="center" vertical="center"/>
      <protection hidden="1"/>
    </xf>
    <xf numFmtId="9" fontId="10" fillId="7" borderId="38" xfId="0" applyNumberFormat="1" applyFont="1" applyFill="1" applyBorder="1" applyAlignment="1" applyProtection="1">
      <alignment horizontal="center" vertical="center"/>
      <protection hidden="1"/>
    </xf>
    <xf numFmtId="0" fontId="9" fillId="7" borderId="27" xfId="0" applyNumberFormat="1" applyFont="1" applyFill="1" applyBorder="1" applyAlignment="1" applyProtection="1">
      <alignment horizontal="center" vertical="center"/>
      <protection hidden="1"/>
    </xf>
    <xf numFmtId="0" fontId="9" fillId="7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justify" vertical="center" wrapText="1"/>
      <protection hidden="1"/>
    </xf>
    <xf numFmtId="0" fontId="10" fillId="0" borderId="59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9" fillId="9" borderId="26" xfId="0" applyFont="1" applyFill="1" applyBorder="1" applyAlignment="1" applyProtection="1">
      <alignment horizontal="center" vertical="center"/>
      <protection hidden="1"/>
    </xf>
    <xf numFmtId="0" fontId="10" fillId="0" borderId="64" xfId="0" applyFont="1" applyFill="1" applyBorder="1" applyAlignment="1" applyProtection="1">
      <alignment horizontal="center" vertical="center" wrapText="1"/>
      <protection hidden="1"/>
    </xf>
    <xf numFmtId="0" fontId="9" fillId="0" borderId="64" xfId="0" applyFont="1" applyFill="1" applyBorder="1" applyAlignment="1" applyProtection="1">
      <alignment horizontal="justify" vertical="center" wrapText="1"/>
      <protection hidden="1"/>
    </xf>
    <xf numFmtId="0" fontId="9" fillId="0" borderId="64" xfId="0" applyFont="1" applyFill="1" applyBorder="1" applyAlignment="1" applyProtection="1">
      <alignment horizontal="center" vertical="center" wrapText="1"/>
      <protection hidden="1"/>
    </xf>
    <xf numFmtId="0" fontId="9" fillId="0" borderId="64" xfId="0" applyFont="1" applyFill="1" applyBorder="1" applyAlignment="1" applyProtection="1">
      <alignment vertical="center"/>
      <protection hidden="1"/>
    </xf>
    <xf numFmtId="0" fontId="9" fillId="0" borderId="64" xfId="0" applyFont="1" applyFill="1" applyBorder="1" applyAlignment="1" applyProtection="1">
      <alignment horizontal="center" vertical="center"/>
      <protection hidden="1"/>
    </xf>
    <xf numFmtId="3" fontId="9" fillId="9" borderId="64" xfId="0" applyNumberFormat="1" applyFont="1" applyFill="1" applyBorder="1" applyAlignment="1" applyProtection="1">
      <alignment horizontal="center" vertical="center"/>
      <protection hidden="1"/>
    </xf>
    <xf numFmtId="0" fontId="10" fillId="0" borderId="63" xfId="0" applyFont="1" applyFill="1" applyBorder="1" applyAlignment="1" applyProtection="1">
      <alignment horizontal="center" vertical="center" wrapText="1"/>
      <protection hidden="1"/>
    </xf>
    <xf numFmtId="0" fontId="10" fillId="0" borderId="65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vertical="center" wrapText="1"/>
      <protection hidden="1"/>
    </xf>
    <xf numFmtId="0" fontId="9" fillId="0" borderId="59" xfId="0" applyFont="1" applyFill="1" applyBorder="1" applyAlignment="1" applyProtection="1">
      <alignment vertical="center" wrapText="1"/>
      <protection hidden="1"/>
    </xf>
    <xf numFmtId="0" fontId="9" fillId="9" borderId="59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 wrapText="1"/>
      <protection hidden="1"/>
    </xf>
    <xf numFmtId="0" fontId="10" fillId="7" borderId="27" xfId="0" applyFont="1" applyFill="1" applyBorder="1" applyAlignment="1" applyProtection="1">
      <alignment horizontal="center" vertical="center" wrapText="1"/>
      <protection hidden="1"/>
    </xf>
    <xf numFmtId="0" fontId="10" fillId="7" borderId="32" xfId="0" applyFont="1" applyFill="1" applyBorder="1" applyAlignment="1" applyProtection="1">
      <alignment horizontal="center" vertical="center" wrapText="1"/>
      <protection hidden="1"/>
    </xf>
    <xf numFmtId="0" fontId="10" fillId="7" borderId="38" xfId="0" applyFont="1" applyFill="1" applyBorder="1" applyAlignment="1" applyProtection="1">
      <alignment horizontal="center" vertical="center" wrapText="1"/>
      <protection hidden="1"/>
    </xf>
    <xf numFmtId="0" fontId="10" fillId="7" borderId="42" xfId="0" applyFont="1" applyFill="1" applyBorder="1" applyAlignment="1" applyProtection="1">
      <alignment horizontal="center" vertical="center" wrapText="1"/>
      <protection hidden="1"/>
    </xf>
    <xf numFmtId="0" fontId="10" fillId="7" borderId="31" xfId="0" applyFont="1" applyFill="1" applyBorder="1" applyAlignment="1" applyProtection="1">
      <alignment horizontal="center" vertical="center" wrapText="1"/>
      <protection hidden="1"/>
    </xf>
    <xf numFmtId="0" fontId="10" fillId="7" borderId="24" xfId="0" applyFont="1" applyFill="1" applyBorder="1" applyAlignment="1" applyProtection="1">
      <alignment horizontal="center" vertical="center" wrapText="1"/>
      <protection hidden="1"/>
    </xf>
    <xf numFmtId="0" fontId="10" fillId="7" borderId="35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justify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6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justify"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6" fillId="2" borderId="66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71" xfId="0" applyFont="1" applyFill="1" applyBorder="1" applyAlignment="1" applyProtection="1">
      <alignment horizontal="center" vertical="center"/>
      <protection hidden="1"/>
    </xf>
    <xf numFmtId="0" fontId="7" fillId="2" borderId="72" xfId="0" applyFont="1" applyFill="1" applyBorder="1" applyAlignment="1" applyProtection="1">
      <alignment horizontal="center" vertical="center" wrapText="1"/>
      <protection hidden="1"/>
    </xf>
    <xf numFmtId="0" fontId="10" fillId="9" borderId="59" xfId="0" applyFont="1" applyFill="1" applyBorder="1" applyAlignment="1" applyProtection="1">
      <alignment horizontal="center" vertical="center"/>
      <protection hidden="1"/>
    </xf>
    <xf numFmtId="0" fontId="10" fillId="9" borderId="32" xfId="0" applyFont="1" applyFill="1" applyBorder="1" applyAlignment="1" applyProtection="1">
      <alignment horizontal="center" vertical="center"/>
      <protection hidden="1"/>
    </xf>
    <xf numFmtId="0" fontId="10" fillId="9" borderId="31" xfId="0" applyFont="1" applyFill="1" applyBorder="1" applyAlignment="1" applyProtection="1">
      <alignment horizontal="center" vertical="center"/>
      <protection hidden="1"/>
    </xf>
    <xf numFmtId="0" fontId="10" fillId="9" borderId="26" xfId="0" applyFont="1" applyFill="1" applyBorder="1" applyAlignment="1" applyProtection="1">
      <alignment horizontal="center" vertical="center"/>
      <protection hidden="1"/>
    </xf>
    <xf numFmtId="0" fontId="10" fillId="9" borderId="27" xfId="0" applyFont="1" applyFill="1" applyBorder="1" applyAlignment="1" applyProtection="1">
      <alignment horizontal="center" vertical="center"/>
      <protection hidden="1"/>
    </xf>
    <xf numFmtId="0" fontId="10" fillId="9" borderId="38" xfId="0" applyFont="1" applyFill="1" applyBorder="1" applyAlignment="1" applyProtection="1">
      <alignment horizontal="center" vertical="center"/>
      <protection hidden="1"/>
    </xf>
    <xf numFmtId="0" fontId="10" fillId="6" borderId="59" xfId="0" applyFont="1" applyFill="1" applyBorder="1" applyAlignment="1" applyProtection="1">
      <alignment horizontal="center" vertical="center" wrapText="1"/>
      <protection hidden="1"/>
    </xf>
    <xf numFmtId="0" fontId="10" fillId="6" borderId="30" xfId="0" applyFont="1" applyFill="1" applyBorder="1" applyAlignment="1" applyProtection="1">
      <alignment horizontal="center" vertical="center" wrapText="1"/>
      <protection hidden="1"/>
    </xf>
    <xf numFmtId="0" fontId="10" fillId="6" borderId="65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27" xfId="0" applyFont="1" applyFill="1" applyBorder="1" applyAlignment="1" applyProtection="1">
      <alignment horizontal="center" vertical="center" wrapText="1"/>
      <protection hidden="1"/>
    </xf>
    <xf numFmtId="0" fontId="10" fillId="6" borderId="32" xfId="0" applyFont="1" applyFill="1" applyBorder="1" applyAlignment="1" applyProtection="1">
      <alignment horizontal="center" vertical="center" wrapText="1"/>
      <protection hidden="1"/>
    </xf>
    <xf numFmtId="0" fontId="10" fillId="6" borderId="38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vertical="center" wrapText="1"/>
      <protection hidden="1"/>
    </xf>
    <xf numFmtId="0" fontId="21" fillId="0" borderId="7" xfId="0" applyFont="1" applyBorder="1" applyAlignment="1" applyProtection="1">
      <alignment vertical="center" wrapText="1"/>
      <protection hidden="1"/>
    </xf>
    <xf numFmtId="0" fontId="21" fillId="0" borderId="11" xfId="0" applyFont="1" applyBorder="1" applyAlignment="1" applyProtection="1">
      <alignment vertical="center" wrapText="1"/>
      <protection hidden="1"/>
    </xf>
    <xf numFmtId="0" fontId="7" fillId="8" borderId="82" xfId="0" applyFont="1" applyFill="1" applyBorder="1" applyAlignment="1" applyProtection="1">
      <alignment horizontal="center" vertical="center" wrapText="1"/>
      <protection hidden="1"/>
    </xf>
    <xf numFmtId="0" fontId="7" fillId="14" borderId="54" xfId="0" applyFont="1" applyFill="1" applyBorder="1" applyAlignment="1" applyProtection="1">
      <alignment horizontal="center" vertical="center" wrapText="1"/>
      <protection hidden="1"/>
    </xf>
    <xf numFmtId="0" fontId="7" fillId="15" borderId="19" xfId="0" applyFont="1" applyFill="1" applyBorder="1" applyAlignment="1" applyProtection="1">
      <alignment horizontal="center" vertical="center" wrapText="1"/>
      <protection hidden="1"/>
    </xf>
    <xf numFmtId="0" fontId="6" fillId="8" borderId="66" xfId="0" applyFont="1" applyFill="1" applyBorder="1" applyAlignment="1" applyProtection="1">
      <alignment horizontal="center" vertical="center"/>
      <protection hidden="1"/>
    </xf>
    <xf numFmtId="0" fontId="6" fillId="8" borderId="88" xfId="0" applyFont="1" applyFill="1" applyBorder="1" applyAlignment="1" applyProtection="1">
      <alignment horizontal="center" vertical="center"/>
      <protection hidden="1"/>
    </xf>
    <xf numFmtId="0" fontId="7" fillId="8" borderId="89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9" fillId="7" borderId="42" xfId="1" applyNumberFormat="1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3" fontId="9" fillId="7" borderId="27" xfId="1" applyNumberFormat="1" applyFont="1" applyFill="1" applyBorder="1" applyAlignment="1" applyProtection="1">
      <alignment horizontal="center" vertical="center"/>
      <protection hidden="1"/>
    </xf>
    <xf numFmtId="3" fontId="9" fillId="7" borderId="26" xfId="1" applyNumberFormat="1" applyFont="1" applyFill="1" applyBorder="1" applyAlignment="1" applyProtection="1">
      <alignment horizontal="center" vertical="center"/>
      <protection hidden="1"/>
    </xf>
    <xf numFmtId="3" fontId="9" fillId="7" borderId="24" xfId="0" applyNumberFormat="1" applyFont="1" applyFill="1" applyBorder="1" applyAlignment="1" applyProtection="1">
      <alignment horizontal="center" vertical="center"/>
      <protection hidden="1"/>
    </xf>
    <xf numFmtId="3" fontId="9" fillId="7" borderId="24" xfId="1" applyNumberFormat="1" applyFont="1" applyFill="1" applyBorder="1" applyAlignment="1" applyProtection="1">
      <alignment horizontal="center" vertical="center"/>
      <protection hidden="1"/>
    </xf>
    <xf numFmtId="3" fontId="10" fillId="7" borderId="27" xfId="1" applyNumberFormat="1" applyFont="1" applyFill="1" applyBorder="1" applyAlignment="1" applyProtection="1">
      <alignment horizontal="center" vertical="center"/>
      <protection hidden="1"/>
    </xf>
    <xf numFmtId="0" fontId="9" fillId="7" borderId="26" xfId="1" applyNumberFormat="1" applyFont="1" applyFill="1" applyBorder="1" applyAlignment="1" applyProtection="1">
      <alignment horizontal="center" vertical="center"/>
      <protection hidden="1"/>
    </xf>
    <xf numFmtId="3" fontId="9" fillId="7" borderId="49" xfId="1" applyNumberFormat="1" applyFont="1" applyFill="1" applyBorder="1" applyAlignment="1" applyProtection="1">
      <alignment horizontal="center" vertical="center"/>
      <protection hidden="1"/>
    </xf>
    <xf numFmtId="1" fontId="10" fillId="9" borderId="27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0" fontId="9" fillId="0" borderId="52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left" vertical="center" wrapText="1"/>
      <protection hidden="1"/>
    </xf>
    <xf numFmtId="0" fontId="9" fillId="0" borderId="52" xfId="0" applyFont="1" applyBorder="1" applyAlignment="1" applyProtection="1">
      <alignment horizontal="left" vertical="center" wrapText="1"/>
      <protection hidden="1"/>
    </xf>
    <xf numFmtId="0" fontId="9" fillId="0" borderId="53" xfId="0" applyFont="1" applyBorder="1" applyAlignment="1" applyProtection="1">
      <alignment horizontal="left" vertical="center" wrapText="1"/>
      <protection hidden="1"/>
    </xf>
    <xf numFmtId="0" fontId="8" fillId="5" borderId="51" xfId="0" applyFont="1" applyFill="1" applyBorder="1" applyAlignment="1" applyProtection="1">
      <alignment horizontal="center" vertical="center" wrapText="1"/>
      <protection hidden="1"/>
    </xf>
    <xf numFmtId="0" fontId="8" fillId="5" borderId="52" xfId="0" applyFont="1" applyFill="1" applyBorder="1" applyAlignment="1" applyProtection="1">
      <alignment horizontal="center" vertical="center" wrapText="1"/>
      <protection hidden="1"/>
    </xf>
    <xf numFmtId="0" fontId="8" fillId="5" borderId="53" xfId="0" applyFont="1" applyFill="1" applyBorder="1" applyAlignment="1" applyProtection="1">
      <alignment horizontal="center" vertical="center" wrapText="1"/>
      <protection hidden="1"/>
    </xf>
    <xf numFmtId="0" fontId="9" fillId="0" borderId="41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9" fillId="0" borderId="37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0" fontId="22" fillId="6" borderId="73" xfId="0" applyFont="1" applyFill="1" applyBorder="1" applyAlignment="1" applyProtection="1">
      <alignment horizontal="center" vertical="center" wrapText="1"/>
      <protection hidden="1"/>
    </xf>
    <xf numFmtId="0" fontId="22" fillId="6" borderId="7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44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justify" vertical="center" wrapText="1"/>
      <protection hidden="1"/>
    </xf>
    <xf numFmtId="0" fontId="10" fillId="0" borderId="26" xfId="0" applyFont="1" applyFill="1" applyBorder="1" applyAlignment="1" applyProtection="1">
      <alignment horizontal="justify" vertical="center" wrapText="1"/>
      <protection hidden="1"/>
    </xf>
    <xf numFmtId="0" fontId="10" fillId="0" borderId="30" xfId="0" applyFont="1" applyFill="1" applyBorder="1" applyAlignment="1" applyProtection="1">
      <alignment horizontal="justify" vertical="center" wrapText="1"/>
      <protection hidden="1"/>
    </xf>
    <xf numFmtId="0" fontId="22" fillId="6" borderId="74" xfId="0" applyFont="1" applyFill="1" applyBorder="1" applyAlignment="1" applyProtection="1">
      <alignment horizontal="center" vertical="center" wrapText="1"/>
      <protection hidden="1"/>
    </xf>
    <xf numFmtId="0" fontId="10" fillId="0" borderId="67" xfId="0" applyFont="1" applyFill="1" applyBorder="1" applyAlignment="1" applyProtection="1">
      <alignment horizontal="center" vertical="center" wrapText="1"/>
      <protection hidden="1"/>
    </xf>
    <xf numFmtId="0" fontId="10" fillId="0" borderId="34" xfId="0" applyFont="1" applyFill="1" applyBorder="1" applyAlignment="1" applyProtection="1">
      <alignment horizontal="justify" vertical="center" wrapText="1"/>
      <protection hidden="1"/>
    </xf>
    <xf numFmtId="0" fontId="10" fillId="0" borderId="68" xfId="0" applyFont="1" applyFill="1" applyBorder="1" applyAlignment="1" applyProtection="1">
      <alignment horizontal="center" vertical="center" wrapText="1"/>
      <protection hidden="1"/>
    </xf>
    <xf numFmtId="0" fontId="22" fillId="6" borderId="77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justify" vertical="center" wrapText="1"/>
      <protection hidden="1"/>
    </xf>
    <xf numFmtId="0" fontId="10" fillId="0" borderId="37" xfId="0" applyFont="1" applyFill="1" applyBorder="1" applyAlignment="1" applyProtection="1">
      <alignment horizontal="justify" vertical="center" wrapText="1"/>
      <protection hidden="1"/>
    </xf>
    <xf numFmtId="0" fontId="10" fillId="0" borderId="31" xfId="0" applyFont="1" applyFill="1" applyBorder="1" applyAlignment="1" applyProtection="1">
      <alignment horizontal="justify" vertical="center" wrapText="1"/>
      <protection hidden="1"/>
    </xf>
    <xf numFmtId="0" fontId="10" fillId="0" borderId="34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justify" vertical="center" wrapText="1"/>
      <protection hidden="1"/>
    </xf>
    <xf numFmtId="0" fontId="10" fillId="0" borderId="38" xfId="0" applyFont="1" applyFill="1" applyBorder="1" applyAlignment="1" applyProtection="1">
      <alignment horizontal="justify" vertical="center" wrapText="1"/>
      <protection hidden="1"/>
    </xf>
    <xf numFmtId="0" fontId="22" fillId="6" borderId="81" xfId="0" applyFont="1" applyFill="1" applyBorder="1" applyAlignment="1" applyProtection="1">
      <alignment horizontal="center" vertical="center" wrapText="1"/>
      <protection hidden="1"/>
    </xf>
    <xf numFmtId="0" fontId="10" fillId="0" borderId="47" xfId="0" applyFont="1" applyFill="1" applyBorder="1" applyAlignment="1" applyProtection="1">
      <alignment horizontal="center" vertical="center" wrapText="1"/>
      <protection hidden="1"/>
    </xf>
    <xf numFmtId="0" fontId="9" fillId="0" borderId="48" xfId="0" applyFont="1" applyFill="1" applyBorder="1" applyAlignment="1" applyProtection="1">
      <alignment horizontal="center" vertical="center" wrapText="1"/>
      <protection hidden="1"/>
    </xf>
    <xf numFmtId="0" fontId="23" fillId="6" borderId="78" xfId="0" applyFont="1" applyFill="1" applyBorder="1" applyAlignment="1" applyProtection="1">
      <alignment horizontal="center" vertical="center" wrapText="1"/>
      <protection hidden="1"/>
    </xf>
    <xf numFmtId="0" fontId="23" fillId="6" borderId="79" xfId="0" applyFont="1" applyFill="1" applyBorder="1" applyAlignment="1" applyProtection="1">
      <alignment horizontal="center" vertical="center" wrapText="1"/>
      <protection hidden="1"/>
    </xf>
    <xf numFmtId="0" fontId="23" fillId="6" borderId="80" xfId="0" applyFont="1" applyFill="1" applyBorder="1" applyAlignment="1" applyProtection="1">
      <alignment horizontal="center" vertical="center" wrapText="1"/>
      <protection hidden="1"/>
    </xf>
    <xf numFmtId="0" fontId="10" fillId="0" borderId="69" xfId="0" applyFont="1" applyFill="1" applyBorder="1" applyAlignment="1" applyProtection="1">
      <alignment horizontal="center" vertical="center" wrapText="1"/>
      <protection hidden="1"/>
    </xf>
    <xf numFmtId="0" fontId="10" fillId="0" borderId="53" xfId="0" applyFont="1" applyFill="1" applyBorder="1" applyAlignment="1" applyProtection="1">
      <alignment horizontal="center" vertical="center" wrapText="1"/>
      <protection hidden="1"/>
    </xf>
    <xf numFmtId="0" fontId="10" fillId="0" borderId="70" xfId="0" applyFont="1" applyFill="1" applyBorder="1" applyAlignment="1" applyProtection="1">
      <alignment horizontal="center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22" fillId="6" borderId="94" xfId="0" applyFont="1" applyFill="1" applyBorder="1" applyAlignment="1" applyProtection="1">
      <alignment horizontal="center" vertical="center" wrapText="1"/>
      <protection hidden="1"/>
    </xf>
    <xf numFmtId="0" fontId="22" fillId="6" borderId="91" xfId="0" applyFont="1" applyFill="1" applyBorder="1" applyAlignment="1" applyProtection="1">
      <alignment horizontal="center" vertical="center" wrapText="1"/>
      <protection hidden="1"/>
    </xf>
    <xf numFmtId="0" fontId="22" fillId="6" borderId="95" xfId="0" applyFont="1" applyFill="1" applyBorder="1" applyAlignment="1" applyProtection="1">
      <alignment horizontal="center" vertical="center" wrapText="1"/>
      <protection hidden="1"/>
    </xf>
    <xf numFmtId="0" fontId="22" fillId="6" borderId="90" xfId="0" applyFont="1" applyFill="1" applyBorder="1" applyAlignment="1" applyProtection="1">
      <alignment horizontal="center" vertical="center" wrapText="1"/>
      <protection hidden="1"/>
    </xf>
    <xf numFmtId="0" fontId="22" fillId="6" borderId="92" xfId="0" applyFont="1" applyFill="1" applyBorder="1" applyAlignment="1" applyProtection="1">
      <alignment horizontal="center" vertical="center" wrapText="1"/>
      <protection hidden="1"/>
    </xf>
    <xf numFmtId="0" fontId="10" fillId="0" borderId="61" xfId="0" applyFont="1" applyFill="1" applyBorder="1" applyAlignment="1" applyProtection="1">
      <alignment horizontal="justify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10" fillId="0" borderId="32" xfId="0" applyFont="1" applyFill="1" applyBorder="1" applyAlignment="1" applyProtection="1">
      <alignment horizontal="justify" vertical="center" wrapText="1"/>
      <protection hidden="1"/>
    </xf>
    <xf numFmtId="0" fontId="10" fillId="0" borderId="49" xfId="0" applyFont="1" applyFill="1" applyBorder="1" applyAlignment="1" applyProtection="1">
      <alignment horizontal="justify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center" vertical="center" wrapText="1"/>
      <protection hidden="1"/>
    </xf>
    <xf numFmtId="0" fontId="10" fillId="0" borderId="59" xfId="0" applyFont="1" applyFill="1" applyBorder="1" applyAlignment="1" applyProtection="1">
      <alignment horizontal="center" vertical="center" wrapText="1"/>
      <protection hidden="1"/>
    </xf>
    <xf numFmtId="0" fontId="12" fillId="5" borderId="51" xfId="0" applyFont="1" applyFill="1" applyBorder="1" applyAlignment="1" applyProtection="1">
      <alignment horizontal="center" vertical="center" wrapText="1"/>
      <protection hidden="1"/>
    </xf>
    <xf numFmtId="0" fontId="12" fillId="5" borderId="52" xfId="0" applyFont="1" applyFill="1" applyBorder="1" applyAlignment="1" applyProtection="1">
      <alignment horizontal="center" vertical="center" wrapText="1"/>
      <protection hidden="1"/>
    </xf>
    <xf numFmtId="0" fontId="12" fillId="5" borderId="53" xfId="0" applyFont="1" applyFill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0" fontId="3" fillId="0" borderId="52" xfId="0" applyFont="1" applyBorder="1" applyAlignment="1" applyProtection="1">
      <alignment horizontal="left" vertical="center" wrapText="1"/>
      <protection hidden="1"/>
    </xf>
    <xf numFmtId="0" fontId="3" fillId="0" borderId="53" xfId="0" applyFont="1" applyBorder="1" applyAlignment="1" applyProtection="1">
      <alignment horizontal="left" vertical="center" wrapText="1"/>
      <protection hidden="1"/>
    </xf>
    <xf numFmtId="0" fontId="10" fillId="0" borderId="84" xfId="0" applyFont="1" applyFill="1" applyBorder="1" applyAlignment="1" applyProtection="1">
      <alignment horizontal="center" vertical="center" wrapText="1"/>
      <protection hidden="1"/>
    </xf>
    <xf numFmtId="0" fontId="10" fillId="0" borderId="86" xfId="0" applyFont="1" applyFill="1" applyBorder="1" applyAlignment="1" applyProtection="1">
      <alignment horizontal="center" vertical="center" wrapText="1"/>
      <protection hidden="1"/>
    </xf>
    <xf numFmtId="0" fontId="7" fillId="8" borderId="14" xfId="0" applyFont="1" applyFill="1" applyBorder="1" applyAlignment="1" applyProtection="1">
      <alignment horizontal="center" vertical="center" wrapText="1"/>
      <protection hidden="1"/>
    </xf>
    <xf numFmtId="0" fontId="7" fillId="8" borderId="15" xfId="0" applyFont="1" applyFill="1" applyBorder="1" applyAlignment="1" applyProtection="1">
      <alignment horizontal="center" vertical="center" wrapText="1"/>
      <protection hidden="1"/>
    </xf>
    <xf numFmtId="0" fontId="7" fillId="8" borderId="16" xfId="0" applyFont="1" applyFill="1" applyBorder="1" applyAlignment="1" applyProtection="1">
      <alignment horizontal="center" vertical="center" wrapText="1"/>
      <protection hidden="1"/>
    </xf>
    <xf numFmtId="0" fontId="7" fillId="8" borderId="17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Fill="1" applyBorder="1" applyAlignment="1" applyProtection="1">
      <alignment horizontal="center" vertical="center" wrapText="1"/>
      <protection hidden="1"/>
    </xf>
    <xf numFmtId="0" fontId="22" fillId="6" borderId="93" xfId="0" applyFont="1" applyFill="1" applyBorder="1" applyAlignment="1" applyProtection="1">
      <alignment horizontal="center" vertical="center" wrapText="1"/>
      <protection hidden="1"/>
    </xf>
    <xf numFmtId="0" fontId="10" fillId="0" borderId="85" xfId="0" applyFont="1" applyFill="1" applyBorder="1" applyAlignment="1" applyProtection="1">
      <alignment horizontal="center" vertical="center" wrapText="1"/>
      <protection hidden="1"/>
    </xf>
    <xf numFmtId="0" fontId="10" fillId="0" borderId="59" xfId="0" applyFont="1" applyFill="1" applyBorder="1" applyAlignment="1" applyProtection="1">
      <alignment horizontal="justify" vertical="center" wrapText="1"/>
      <protection hidden="1"/>
    </xf>
    <xf numFmtId="0" fontId="10" fillId="0" borderId="83" xfId="0" applyFont="1" applyFill="1" applyBorder="1" applyAlignment="1" applyProtection="1">
      <alignment horizontal="center" vertical="center" wrapText="1"/>
      <protection hidden="1"/>
    </xf>
    <xf numFmtId="0" fontId="10" fillId="0" borderId="87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83C5C"/>
      <color rgb="FF253B19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571502</xdr:colOff>
      <xdr:row>1</xdr:row>
      <xdr:rowOff>225137</xdr:rowOff>
    </xdr:from>
    <xdr:to>
      <xdr:col>2</xdr:col>
      <xdr:colOff>3182194</xdr:colOff>
      <xdr:row>4</xdr:row>
      <xdr:rowOff>27880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4" y="554182"/>
          <a:ext cx="6230192" cy="737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640773</xdr:colOff>
      <xdr:row>1</xdr:row>
      <xdr:rowOff>225137</xdr:rowOff>
    </xdr:from>
    <xdr:to>
      <xdr:col>2</xdr:col>
      <xdr:colOff>3043647</xdr:colOff>
      <xdr:row>4</xdr:row>
      <xdr:rowOff>27880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955" y="554182"/>
          <a:ext cx="6230192" cy="73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4" tint="-0.499984740745262"/>
  </sheetPr>
  <dimension ref="A1:X150"/>
  <sheetViews>
    <sheetView showGridLines="0" zoomScale="55" zoomScaleNormal="55" zoomScaleSheetLayoutView="5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8" sqref="D8"/>
    </sheetView>
  </sheetViews>
  <sheetFormatPr baseColWidth="10" defaultColWidth="0" defaultRowHeight="15" customHeight="1" zeroHeight="1" x14ac:dyDescent="0.25"/>
  <cols>
    <col min="1" max="1" width="2.7109375" style="1" customWidth="1"/>
    <col min="2" max="3" width="54.28515625" style="2" customWidth="1"/>
    <col min="4" max="4" width="60" style="3" customWidth="1"/>
    <col min="5" max="5" width="46" style="2" customWidth="1"/>
    <col min="6" max="6" width="26.42578125" style="2" customWidth="1"/>
    <col min="7" max="7" width="31.140625" style="2" customWidth="1"/>
    <col min="8" max="8" width="12.7109375" style="2" customWidth="1"/>
    <col min="9" max="9" width="72.140625" style="3" customWidth="1"/>
    <col min="10" max="10" width="14.85546875" style="2" customWidth="1"/>
    <col min="11" max="11" width="54.28515625" style="3" customWidth="1"/>
    <col min="12" max="12" width="25.140625" style="1" hidden="1" customWidth="1"/>
    <col min="13" max="13" width="20" style="1" customWidth="1"/>
    <col min="14" max="14" width="25.42578125" style="1" customWidth="1"/>
    <col min="15" max="16" width="25.42578125" style="2" customWidth="1"/>
    <col min="17" max="17" width="23.5703125" style="2" customWidth="1"/>
    <col min="18" max="21" width="16.42578125" style="2" hidden="1" customWidth="1"/>
    <col min="22" max="22" width="38.5703125" style="2" customWidth="1"/>
    <col min="23" max="23" width="37.140625" style="2" customWidth="1"/>
    <col min="24" max="24" width="3.42578125" style="1" customWidth="1"/>
    <col min="25" max="16384" width="11.42578125" style="1" hidden="1"/>
  </cols>
  <sheetData>
    <row r="1" spans="1:23" s="4" customFormat="1" ht="25.5" customHeight="1" thickBot="1" x14ac:dyDescent="0.35">
      <c r="A1" s="1"/>
      <c r="B1" s="2"/>
      <c r="C1" s="2"/>
      <c r="D1" s="3"/>
      <c r="E1" s="2"/>
      <c r="F1" s="2"/>
      <c r="G1" s="2"/>
      <c r="H1" s="2"/>
      <c r="I1" s="3"/>
      <c r="J1" s="2"/>
      <c r="K1" s="3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3" s="4" customFormat="1" ht="24.75" customHeight="1" thickBot="1" x14ac:dyDescent="0.35">
      <c r="A2" s="1"/>
      <c r="B2" s="301"/>
      <c r="C2" s="302"/>
      <c r="D2" s="307" t="s">
        <v>455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9"/>
      <c r="W2" s="260" t="s">
        <v>0</v>
      </c>
    </row>
    <row r="3" spans="1:23" s="4" customFormat="1" ht="24.75" customHeight="1" thickBot="1" x14ac:dyDescent="0.35">
      <c r="A3" s="1"/>
      <c r="B3" s="303"/>
      <c r="C3" s="304"/>
      <c r="D3" s="310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260" t="s">
        <v>465</v>
      </c>
    </row>
    <row r="4" spans="1:23" s="4" customFormat="1" ht="24.75" customHeight="1" x14ac:dyDescent="0.3">
      <c r="A4" s="1"/>
      <c r="B4" s="303"/>
      <c r="C4" s="304"/>
      <c r="D4" s="310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261" t="s">
        <v>464</v>
      </c>
    </row>
    <row r="5" spans="1:23" s="4" customFormat="1" ht="24.75" customHeight="1" thickBot="1" x14ac:dyDescent="0.35">
      <c r="A5" s="1"/>
      <c r="B5" s="305"/>
      <c r="C5" s="306"/>
      <c r="D5" s="313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/>
      <c r="W5" s="262" t="s">
        <v>1</v>
      </c>
    </row>
    <row r="6" spans="1:23" s="4" customFormat="1" ht="24.75" customHeight="1" thickBot="1" x14ac:dyDescent="0.35">
      <c r="A6" s="1"/>
      <c r="D6" s="3"/>
      <c r="E6" s="2"/>
      <c r="F6" s="2"/>
      <c r="G6" s="2"/>
      <c r="H6" s="2"/>
      <c r="I6" s="3"/>
      <c r="J6" s="2"/>
      <c r="K6" s="3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</row>
    <row r="7" spans="1:23" s="4" customFormat="1" ht="27.75" customHeight="1" thickTop="1" thickBot="1" x14ac:dyDescent="0.35">
      <c r="A7" s="1"/>
      <c r="B7" s="245"/>
      <c r="C7" s="243"/>
      <c r="D7" s="5"/>
      <c r="E7" s="5"/>
      <c r="F7" s="5"/>
      <c r="G7" s="5"/>
      <c r="H7" s="5"/>
      <c r="I7" s="6"/>
      <c r="J7" s="297" t="s">
        <v>2</v>
      </c>
      <c r="K7" s="298"/>
      <c r="L7" s="298"/>
      <c r="M7" s="299"/>
      <c r="N7" s="300" t="s">
        <v>3</v>
      </c>
      <c r="O7" s="300"/>
      <c r="P7" s="300"/>
      <c r="Q7" s="300"/>
      <c r="R7" s="300" t="s">
        <v>4</v>
      </c>
      <c r="S7" s="300"/>
      <c r="T7" s="300"/>
      <c r="U7" s="300"/>
      <c r="V7" s="7"/>
      <c r="W7" s="8"/>
    </row>
    <row r="8" spans="1:23" s="4" customFormat="1" ht="51.75" customHeight="1" thickTop="1" thickBot="1" x14ac:dyDescent="0.35">
      <c r="A8" s="1"/>
      <c r="B8" s="246" t="s">
        <v>5</v>
      </c>
      <c r="C8" s="244" t="s">
        <v>6</v>
      </c>
      <c r="D8" s="9" t="s">
        <v>7</v>
      </c>
      <c r="E8" s="9" t="s">
        <v>8</v>
      </c>
      <c r="F8" s="179" t="s">
        <v>456</v>
      </c>
      <c r="G8" s="265" t="s">
        <v>421</v>
      </c>
      <c r="H8" s="9" t="s">
        <v>9</v>
      </c>
      <c r="I8" s="10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3" t="s">
        <v>23</v>
      </c>
      <c r="W8" s="14" t="s">
        <v>24</v>
      </c>
    </row>
    <row r="9" spans="1:23" s="4" customFormat="1" ht="128.25" customHeight="1" x14ac:dyDescent="0.3">
      <c r="A9" s="1"/>
      <c r="B9" s="318" t="s">
        <v>25</v>
      </c>
      <c r="C9" s="320" t="s">
        <v>26</v>
      </c>
      <c r="D9" s="322" t="s">
        <v>27</v>
      </c>
      <c r="E9" s="316" t="s">
        <v>28</v>
      </c>
      <c r="F9" s="226" t="s">
        <v>28</v>
      </c>
      <c r="G9" s="183" t="s">
        <v>427</v>
      </c>
      <c r="H9" s="213">
        <v>1</v>
      </c>
      <c r="I9" s="15" t="s">
        <v>29</v>
      </c>
      <c r="J9" s="104" t="str">
        <f>CONCATENATE(H9,".",1)</f>
        <v>1.1</v>
      </c>
      <c r="K9" s="15" t="s">
        <v>30</v>
      </c>
      <c r="L9" s="16"/>
      <c r="M9" s="17" t="s">
        <v>31</v>
      </c>
      <c r="N9" s="19">
        <v>1</v>
      </c>
      <c r="O9" s="18" t="s">
        <v>32</v>
      </c>
      <c r="P9" s="17" t="s">
        <v>33</v>
      </c>
      <c r="Q9" s="17" t="s">
        <v>34</v>
      </c>
      <c r="R9" s="66">
        <v>0.15</v>
      </c>
      <c r="S9" s="21">
        <v>0.5</v>
      </c>
      <c r="T9" s="21">
        <v>0.75</v>
      </c>
      <c r="U9" s="21">
        <v>1</v>
      </c>
      <c r="V9" s="18" t="s">
        <v>35</v>
      </c>
      <c r="W9" s="22" t="s">
        <v>36</v>
      </c>
    </row>
    <row r="10" spans="1:23" s="4" customFormat="1" ht="162" customHeight="1" x14ac:dyDescent="0.3">
      <c r="A10" s="1"/>
      <c r="B10" s="318"/>
      <c r="C10" s="320"/>
      <c r="D10" s="323"/>
      <c r="E10" s="293"/>
      <c r="F10" s="227" t="s">
        <v>28</v>
      </c>
      <c r="G10" s="183" t="s">
        <v>427</v>
      </c>
      <c r="H10" s="205">
        <v>2</v>
      </c>
      <c r="I10" s="23" t="s">
        <v>37</v>
      </c>
      <c r="J10" s="105" t="str">
        <f t="shared" ref="J10:J70" si="0">CONCATENATE(H10,".",1)</f>
        <v>2.1</v>
      </c>
      <c r="K10" s="23" t="s">
        <v>38</v>
      </c>
      <c r="L10" s="24"/>
      <c r="M10" s="25" t="s">
        <v>31</v>
      </c>
      <c r="N10" s="26">
        <v>8</v>
      </c>
      <c r="O10" s="130" t="s">
        <v>39</v>
      </c>
      <c r="P10" s="25" t="s">
        <v>33</v>
      </c>
      <c r="Q10" s="25" t="s">
        <v>34</v>
      </c>
      <c r="R10" s="21">
        <v>0.15</v>
      </c>
      <c r="S10" s="21">
        <v>0.5</v>
      </c>
      <c r="T10" s="21">
        <v>0.75</v>
      </c>
      <c r="U10" s="21">
        <v>1</v>
      </c>
      <c r="V10" s="130" t="s">
        <v>35</v>
      </c>
      <c r="W10" s="27" t="s">
        <v>36</v>
      </c>
    </row>
    <row r="11" spans="1:23" s="4" customFormat="1" ht="133.5" customHeight="1" x14ac:dyDescent="0.3">
      <c r="A11" s="1"/>
      <c r="B11" s="318"/>
      <c r="C11" s="320"/>
      <c r="D11" s="324" t="s">
        <v>40</v>
      </c>
      <c r="E11" s="293"/>
      <c r="F11" s="226" t="s">
        <v>28</v>
      </c>
      <c r="G11" s="183" t="s">
        <v>427</v>
      </c>
      <c r="H11" s="213">
        <v>3</v>
      </c>
      <c r="I11" s="23" t="s">
        <v>41</v>
      </c>
      <c r="J11" s="104" t="str">
        <f t="shared" si="0"/>
        <v>3.1</v>
      </c>
      <c r="K11" s="23" t="s">
        <v>42</v>
      </c>
      <c r="L11" s="24"/>
      <c r="M11" s="25" t="s">
        <v>31</v>
      </c>
      <c r="N11" s="26">
        <v>1</v>
      </c>
      <c r="O11" s="130" t="s">
        <v>39</v>
      </c>
      <c r="P11" s="25" t="s">
        <v>33</v>
      </c>
      <c r="Q11" s="25" t="s">
        <v>34</v>
      </c>
      <c r="R11" s="21">
        <v>0.15</v>
      </c>
      <c r="S11" s="21">
        <v>0.5</v>
      </c>
      <c r="T11" s="21">
        <v>0.75</v>
      </c>
      <c r="U11" s="21">
        <v>1</v>
      </c>
      <c r="V11" s="130" t="s">
        <v>35</v>
      </c>
      <c r="W11" s="27" t="s">
        <v>36</v>
      </c>
    </row>
    <row r="12" spans="1:23" s="4" customFormat="1" ht="52.5" customHeight="1" x14ac:dyDescent="0.3">
      <c r="A12" s="1"/>
      <c r="B12" s="318"/>
      <c r="C12" s="320"/>
      <c r="D12" s="323"/>
      <c r="E12" s="293"/>
      <c r="F12" s="227" t="s">
        <v>28</v>
      </c>
      <c r="G12" s="183" t="s">
        <v>427</v>
      </c>
      <c r="H12" s="205">
        <v>4</v>
      </c>
      <c r="I12" s="23" t="s">
        <v>43</v>
      </c>
      <c r="J12" s="105" t="str">
        <f t="shared" si="0"/>
        <v>4.1</v>
      </c>
      <c r="K12" s="23" t="s">
        <v>44</v>
      </c>
      <c r="L12" s="24"/>
      <c r="M12" s="25" t="s">
        <v>31</v>
      </c>
      <c r="N12" s="26">
        <v>1</v>
      </c>
      <c r="O12" s="130" t="s">
        <v>45</v>
      </c>
      <c r="P12" s="25" t="s">
        <v>33</v>
      </c>
      <c r="Q12" s="25" t="s">
        <v>34</v>
      </c>
      <c r="R12" s="21">
        <v>0.15</v>
      </c>
      <c r="S12" s="21">
        <v>0.5</v>
      </c>
      <c r="T12" s="21">
        <v>0.75</v>
      </c>
      <c r="U12" s="21">
        <v>1</v>
      </c>
      <c r="V12" s="130" t="s">
        <v>35</v>
      </c>
      <c r="W12" s="27" t="s">
        <v>36</v>
      </c>
    </row>
    <row r="13" spans="1:23" s="4" customFormat="1" ht="100.5" customHeight="1" x14ac:dyDescent="0.3">
      <c r="A13" s="1"/>
      <c r="B13" s="318"/>
      <c r="C13" s="320"/>
      <c r="D13" s="324" t="s">
        <v>46</v>
      </c>
      <c r="E13" s="293"/>
      <c r="F13" s="226" t="s">
        <v>28</v>
      </c>
      <c r="G13" s="183" t="s">
        <v>427</v>
      </c>
      <c r="H13" s="213">
        <v>5</v>
      </c>
      <c r="I13" s="23" t="s">
        <v>47</v>
      </c>
      <c r="J13" s="104" t="str">
        <f t="shared" si="0"/>
        <v>5.1</v>
      </c>
      <c r="K13" s="28" t="s">
        <v>48</v>
      </c>
      <c r="L13" s="24"/>
      <c r="M13" s="25" t="s">
        <v>31</v>
      </c>
      <c r="N13" s="26">
        <v>1</v>
      </c>
      <c r="O13" s="130" t="s">
        <v>49</v>
      </c>
      <c r="P13" s="25" t="s">
        <v>33</v>
      </c>
      <c r="Q13" s="25" t="s">
        <v>34</v>
      </c>
      <c r="R13" s="21">
        <v>0.15</v>
      </c>
      <c r="S13" s="21">
        <v>0.5</v>
      </c>
      <c r="T13" s="21">
        <v>0.75</v>
      </c>
      <c r="U13" s="21">
        <v>1</v>
      </c>
      <c r="V13" s="130" t="s">
        <v>35</v>
      </c>
      <c r="W13" s="27" t="s">
        <v>36</v>
      </c>
    </row>
    <row r="14" spans="1:23" s="4" customFormat="1" ht="70.5" customHeight="1" x14ac:dyDescent="0.3">
      <c r="A14" s="1"/>
      <c r="B14" s="318"/>
      <c r="C14" s="320"/>
      <c r="D14" s="322"/>
      <c r="E14" s="293"/>
      <c r="F14" s="227" t="s">
        <v>28</v>
      </c>
      <c r="G14" s="183" t="s">
        <v>427</v>
      </c>
      <c r="H14" s="205">
        <v>6</v>
      </c>
      <c r="I14" s="23" t="s">
        <v>50</v>
      </c>
      <c r="J14" s="105" t="str">
        <f t="shared" si="0"/>
        <v>6.1</v>
      </c>
      <c r="K14" s="23" t="s">
        <v>30</v>
      </c>
      <c r="L14" s="24"/>
      <c r="M14" s="25" t="s">
        <v>31</v>
      </c>
      <c r="N14" s="26">
        <v>1</v>
      </c>
      <c r="O14" s="130" t="s">
        <v>45</v>
      </c>
      <c r="P14" s="25" t="s">
        <v>33</v>
      </c>
      <c r="Q14" s="25" t="s">
        <v>34</v>
      </c>
      <c r="R14" s="21">
        <v>0.15</v>
      </c>
      <c r="S14" s="21">
        <v>0.5</v>
      </c>
      <c r="T14" s="21">
        <v>0.75</v>
      </c>
      <c r="U14" s="21">
        <v>1</v>
      </c>
      <c r="V14" s="130" t="s">
        <v>35</v>
      </c>
      <c r="W14" s="27" t="s">
        <v>36</v>
      </c>
    </row>
    <row r="15" spans="1:23" s="4" customFormat="1" ht="168.75" customHeight="1" x14ac:dyDescent="0.3">
      <c r="A15" s="1"/>
      <c r="B15" s="318"/>
      <c r="C15" s="320"/>
      <c r="D15" s="323"/>
      <c r="E15" s="293"/>
      <c r="F15" s="226" t="s">
        <v>28</v>
      </c>
      <c r="G15" s="183" t="s">
        <v>427</v>
      </c>
      <c r="H15" s="213">
        <v>7</v>
      </c>
      <c r="I15" s="23" t="s">
        <v>336</v>
      </c>
      <c r="J15" s="104" t="str">
        <f t="shared" si="0"/>
        <v>7.1</v>
      </c>
      <c r="K15" s="23" t="s">
        <v>51</v>
      </c>
      <c r="L15" s="24"/>
      <c r="M15" s="25" t="s">
        <v>52</v>
      </c>
      <c r="N15" s="26">
        <v>6</v>
      </c>
      <c r="O15" s="130" t="s">
        <v>53</v>
      </c>
      <c r="P15" s="25" t="s">
        <v>33</v>
      </c>
      <c r="Q15" s="25" t="s">
        <v>34</v>
      </c>
      <c r="R15" s="21">
        <v>0.15</v>
      </c>
      <c r="S15" s="21">
        <v>0.5</v>
      </c>
      <c r="T15" s="21">
        <v>0.75</v>
      </c>
      <c r="U15" s="21">
        <v>1</v>
      </c>
      <c r="V15" s="130" t="s">
        <v>35</v>
      </c>
      <c r="W15" s="27" t="s">
        <v>36</v>
      </c>
    </row>
    <row r="16" spans="1:23" s="4" customFormat="1" ht="70.5" customHeight="1" x14ac:dyDescent="0.3">
      <c r="A16" s="1"/>
      <c r="B16" s="318"/>
      <c r="C16" s="320"/>
      <c r="D16" s="324" t="s">
        <v>55</v>
      </c>
      <c r="E16" s="293"/>
      <c r="F16" s="227" t="s">
        <v>28</v>
      </c>
      <c r="G16" s="183" t="s">
        <v>427</v>
      </c>
      <c r="H16" s="205">
        <v>8</v>
      </c>
      <c r="I16" s="23" t="s">
        <v>50</v>
      </c>
      <c r="J16" s="105" t="str">
        <f t="shared" si="0"/>
        <v>8.1</v>
      </c>
      <c r="K16" s="23" t="s">
        <v>30</v>
      </c>
      <c r="L16" s="24"/>
      <c r="M16" s="25" t="s">
        <v>31</v>
      </c>
      <c r="N16" s="44">
        <v>1</v>
      </c>
      <c r="O16" s="130" t="s">
        <v>45</v>
      </c>
      <c r="P16" s="25" t="s">
        <v>33</v>
      </c>
      <c r="Q16" s="25" t="s">
        <v>34</v>
      </c>
      <c r="R16" s="21">
        <v>0.15</v>
      </c>
      <c r="S16" s="21">
        <v>0.5</v>
      </c>
      <c r="T16" s="21">
        <v>0.75</v>
      </c>
      <c r="U16" s="21">
        <v>1</v>
      </c>
      <c r="V16" s="130" t="s">
        <v>35</v>
      </c>
      <c r="W16" s="27" t="s">
        <v>36</v>
      </c>
    </row>
    <row r="17" spans="1:23" s="4" customFormat="1" ht="70.5" customHeight="1" x14ac:dyDescent="0.3">
      <c r="A17" s="1"/>
      <c r="B17" s="318"/>
      <c r="C17" s="320"/>
      <c r="D17" s="323"/>
      <c r="E17" s="293"/>
      <c r="F17" s="226" t="s">
        <v>28</v>
      </c>
      <c r="G17" s="183" t="s">
        <v>427</v>
      </c>
      <c r="H17" s="213">
        <v>9</v>
      </c>
      <c r="I17" s="23" t="s">
        <v>56</v>
      </c>
      <c r="J17" s="104" t="str">
        <f t="shared" si="0"/>
        <v>9.1</v>
      </c>
      <c r="K17" s="28" t="s">
        <v>57</v>
      </c>
      <c r="L17" s="24"/>
      <c r="M17" s="25" t="s">
        <v>31</v>
      </c>
      <c r="N17" s="26">
        <v>2</v>
      </c>
      <c r="O17" s="130" t="s">
        <v>58</v>
      </c>
      <c r="P17" s="25" t="s">
        <v>33</v>
      </c>
      <c r="Q17" s="25" t="s">
        <v>34</v>
      </c>
      <c r="R17" s="21">
        <v>0.15</v>
      </c>
      <c r="S17" s="21">
        <v>0.5</v>
      </c>
      <c r="T17" s="21">
        <v>0.75</v>
      </c>
      <c r="U17" s="21">
        <v>1</v>
      </c>
      <c r="V17" s="130" t="s">
        <v>35</v>
      </c>
      <c r="W17" s="27" t="s">
        <v>36</v>
      </c>
    </row>
    <row r="18" spans="1:23" s="4" customFormat="1" ht="70.5" customHeight="1" thickBot="1" x14ac:dyDescent="0.35">
      <c r="A18" s="1"/>
      <c r="B18" s="318"/>
      <c r="C18" s="320"/>
      <c r="D18" s="112" t="s">
        <v>59</v>
      </c>
      <c r="E18" s="295"/>
      <c r="F18" s="228" t="s">
        <v>28</v>
      </c>
      <c r="G18" s="184" t="s">
        <v>427</v>
      </c>
      <c r="H18" s="106">
        <v>10</v>
      </c>
      <c r="I18" s="29" t="s">
        <v>60</v>
      </c>
      <c r="J18" s="106" t="str">
        <f t="shared" si="0"/>
        <v>10.1</v>
      </c>
      <c r="K18" s="30" t="s">
        <v>61</v>
      </c>
      <c r="L18" s="31"/>
      <c r="M18" s="32" t="s">
        <v>31</v>
      </c>
      <c r="N18" s="34">
        <v>10</v>
      </c>
      <c r="O18" s="33" t="s">
        <v>62</v>
      </c>
      <c r="P18" s="32" t="s">
        <v>54</v>
      </c>
      <c r="Q18" s="32" t="s">
        <v>34</v>
      </c>
      <c r="R18" s="34">
        <v>0</v>
      </c>
      <c r="S18" s="34">
        <v>3</v>
      </c>
      <c r="T18" s="34">
        <v>4</v>
      </c>
      <c r="U18" s="34">
        <v>3</v>
      </c>
      <c r="V18" s="33" t="s">
        <v>35</v>
      </c>
      <c r="W18" s="35" t="s">
        <v>36</v>
      </c>
    </row>
    <row r="19" spans="1:23" s="4" customFormat="1" ht="70.5" customHeight="1" x14ac:dyDescent="0.3">
      <c r="A19" s="1"/>
      <c r="B19" s="325" t="s">
        <v>63</v>
      </c>
      <c r="C19" s="326" t="s">
        <v>64</v>
      </c>
      <c r="D19" s="327" t="s">
        <v>65</v>
      </c>
      <c r="E19" s="317" t="s">
        <v>66</v>
      </c>
      <c r="F19" s="226" t="s">
        <v>66</v>
      </c>
      <c r="G19" s="183" t="s">
        <v>424</v>
      </c>
      <c r="H19" s="213">
        <v>11</v>
      </c>
      <c r="I19" s="36" t="s">
        <v>67</v>
      </c>
      <c r="J19" s="104" t="str">
        <f t="shared" si="0"/>
        <v>11.1</v>
      </c>
      <c r="K19" s="37" t="s">
        <v>68</v>
      </c>
      <c r="L19" s="38"/>
      <c r="M19" s="39" t="s">
        <v>52</v>
      </c>
      <c r="N19" s="41">
        <v>20000</v>
      </c>
      <c r="O19" s="40" t="s">
        <v>69</v>
      </c>
      <c r="P19" s="39" t="s">
        <v>54</v>
      </c>
      <c r="Q19" s="39" t="s">
        <v>34</v>
      </c>
      <c r="R19" s="41">
        <v>5000</v>
      </c>
      <c r="S19" s="41">
        <v>5000</v>
      </c>
      <c r="T19" s="41">
        <v>5000</v>
      </c>
      <c r="U19" s="41">
        <v>5000</v>
      </c>
      <c r="V19" s="40" t="s">
        <v>70</v>
      </c>
      <c r="W19" s="42" t="s">
        <v>36</v>
      </c>
    </row>
    <row r="20" spans="1:23" s="4" customFormat="1" ht="70.5" customHeight="1" x14ac:dyDescent="0.3">
      <c r="A20" s="1"/>
      <c r="B20" s="318"/>
      <c r="C20" s="320"/>
      <c r="D20" s="322"/>
      <c r="E20" s="293"/>
      <c r="F20" s="227" t="s">
        <v>66</v>
      </c>
      <c r="G20" s="183" t="s">
        <v>424</v>
      </c>
      <c r="H20" s="205">
        <v>12</v>
      </c>
      <c r="I20" s="23" t="s">
        <v>245</v>
      </c>
      <c r="J20" s="105" t="str">
        <f t="shared" si="0"/>
        <v>12.1</v>
      </c>
      <c r="K20" s="28" t="s">
        <v>459</v>
      </c>
      <c r="L20" s="43"/>
      <c r="M20" s="25" t="s">
        <v>31</v>
      </c>
      <c r="N20" s="26">
        <v>7</v>
      </c>
      <c r="O20" s="130" t="s">
        <v>460</v>
      </c>
      <c r="P20" s="25" t="s">
        <v>54</v>
      </c>
      <c r="Q20" s="25" t="s">
        <v>34</v>
      </c>
      <c r="R20" s="26">
        <v>0</v>
      </c>
      <c r="S20" s="26">
        <v>2</v>
      </c>
      <c r="T20" s="26">
        <v>3</v>
      </c>
      <c r="U20" s="26">
        <v>2</v>
      </c>
      <c r="V20" s="130" t="s">
        <v>70</v>
      </c>
      <c r="W20" s="27" t="s">
        <v>36</v>
      </c>
    </row>
    <row r="21" spans="1:23" s="4" customFormat="1" ht="70.5" customHeight="1" x14ac:dyDescent="0.3">
      <c r="A21" s="1"/>
      <c r="B21" s="318"/>
      <c r="C21" s="320"/>
      <c r="D21" s="322"/>
      <c r="E21" s="293"/>
      <c r="F21" s="226" t="s">
        <v>66</v>
      </c>
      <c r="G21" s="183" t="s">
        <v>424</v>
      </c>
      <c r="H21" s="213">
        <v>13</v>
      </c>
      <c r="I21" s="23" t="s">
        <v>73</v>
      </c>
      <c r="J21" s="104" t="str">
        <f t="shared" si="0"/>
        <v>13.1</v>
      </c>
      <c r="K21" s="28" t="s">
        <v>74</v>
      </c>
      <c r="L21" s="43"/>
      <c r="M21" s="25" t="s">
        <v>31</v>
      </c>
      <c r="N21" s="26">
        <v>2</v>
      </c>
      <c r="O21" s="130" t="s">
        <v>122</v>
      </c>
      <c r="P21" s="25" t="s">
        <v>54</v>
      </c>
      <c r="Q21" s="129" t="s">
        <v>34</v>
      </c>
      <c r="R21" s="44">
        <v>0</v>
      </c>
      <c r="S21" s="44">
        <v>1</v>
      </c>
      <c r="T21" s="44">
        <v>0</v>
      </c>
      <c r="U21" s="44">
        <v>1</v>
      </c>
      <c r="V21" s="105" t="s">
        <v>70</v>
      </c>
      <c r="W21" s="45" t="s">
        <v>36</v>
      </c>
    </row>
    <row r="22" spans="1:23" s="4" customFormat="1" ht="53.25" customHeight="1" x14ac:dyDescent="0.3">
      <c r="A22" s="1"/>
      <c r="B22" s="318"/>
      <c r="C22" s="320"/>
      <c r="D22" s="324" t="s">
        <v>75</v>
      </c>
      <c r="E22" s="293"/>
      <c r="F22" s="227" t="s">
        <v>66</v>
      </c>
      <c r="G22" s="183" t="s">
        <v>424</v>
      </c>
      <c r="H22" s="205">
        <v>14</v>
      </c>
      <c r="I22" s="23" t="s">
        <v>246</v>
      </c>
      <c r="J22" s="105" t="str">
        <f t="shared" si="0"/>
        <v>14.1</v>
      </c>
      <c r="K22" s="28" t="s">
        <v>76</v>
      </c>
      <c r="L22" s="24"/>
      <c r="M22" s="25" t="s">
        <v>31</v>
      </c>
      <c r="N22" s="188">
        <v>19600000</v>
      </c>
      <c r="O22" s="130" t="s">
        <v>77</v>
      </c>
      <c r="P22" s="25" t="s">
        <v>54</v>
      </c>
      <c r="Q22" s="129" t="s">
        <v>34</v>
      </c>
      <c r="R22" s="46">
        <v>3400000</v>
      </c>
      <c r="S22" s="46">
        <v>5650000</v>
      </c>
      <c r="T22" s="46">
        <v>5750000</v>
      </c>
      <c r="U22" s="46">
        <v>4800000</v>
      </c>
      <c r="V22" s="105" t="s">
        <v>70</v>
      </c>
      <c r="W22" s="45" t="s">
        <v>36</v>
      </c>
    </row>
    <row r="23" spans="1:23" s="4" customFormat="1" ht="83.25" customHeight="1" x14ac:dyDescent="0.3">
      <c r="A23" s="1"/>
      <c r="B23" s="318"/>
      <c r="C23" s="320"/>
      <c r="D23" s="322"/>
      <c r="E23" s="293"/>
      <c r="F23" s="226" t="s">
        <v>66</v>
      </c>
      <c r="G23" s="183" t="s">
        <v>424</v>
      </c>
      <c r="H23" s="213">
        <v>15</v>
      </c>
      <c r="I23" s="23" t="s">
        <v>78</v>
      </c>
      <c r="J23" s="104" t="str">
        <f t="shared" si="0"/>
        <v>15.1</v>
      </c>
      <c r="K23" s="23" t="s">
        <v>79</v>
      </c>
      <c r="L23" s="43"/>
      <c r="M23" s="25" t="s">
        <v>52</v>
      </c>
      <c r="N23" s="26">
        <v>1</v>
      </c>
      <c r="O23" s="130" t="s">
        <v>80</v>
      </c>
      <c r="P23" s="129" t="s">
        <v>54</v>
      </c>
      <c r="Q23" s="129" t="s">
        <v>34</v>
      </c>
      <c r="R23" s="44">
        <v>0</v>
      </c>
      <c r="S23" s="44">
        <v>1</v>
      </c>
      <c r="T23" s="44">
        <v>0</v>
      </c>
      <c r="U23" s="44">
        <v>0</v>
      </c>
      <c r="V23" s="105" t="s">
        <v>70</v>
      </c>
      <c r="W23" s="45" t="s">
        <v>36</v>
      </c>
    </row>
    <row r="24" spans="1:23" s="4" customFormat="1" ht="65.25" customHeight="1" x14ac:dyDescent="0.3">
      <c r="A24" s="1"/>
      <c r="B24" s="318"/>
      <c r="C24" s="320"/>
      <c r="D24" s="322"/>
      <c r="E24" s="293"/>
      <c r="F24" s="227" t="s">
        <v>66</v>
      </c>
      <c r="G24" s="183" t="s">
        <v>424</v>
      </c>
      <c r="H24" s="205">
        <v>16</v>
      </c>
      <c r="I24" s="23" t="s">
        <v>353</v>
      </c>
      <c r="J24" s="105" t="str">
        <f t="shared" si="0"/>
        <v>16.1</v>
      </c>
      <c r="K24" s="23" t="s">
        <v>81</v>
      </c>
      <c r="L24" s="43"/>
      <c r="M24" s="25" t="s">
        <v>31</v>
      </c>
      <c r="N24" s="26">
        <v>700</v>
      </c>
      <c r="O24" s="130" t="s">
        <v>82</v>
      </c>
      <c r="P24" s="129" t="s">
        <v>54</v>
      </c>
      <c r="Q24" s="129" t="s">
        <v>34</v>
      </c>
      <c r="R24" s="44">
        <v>0</v>
      </c>
      <c r="S24" s="44">
        <v>100</v>
      </c>
      <c r="T24" s="44">
        <v>300</v>
      </c>
      <c r="U24" s="44">
        <v>300</v>
      </c>
      <c r="V24" s="105" t="s">
        <v>70</v>
      </c>
      <c r="W24" s="45" t="s">
        <v>36</v>
      </c>
    </row>
    <row r="25" spans="1:23" s="4" customFormat="1" ht="75" customHeight="1" x14ac:dyDescent="0.3">
      <c r="A25" s="1"/>
      <c r="B25" s="318"/>
      <c r="C25" s="320"/>
      <c r="D25" s="323"/>
      <c r="E25" s="293"/>
      <c r="F25" s="226" t="s">
        <v>66</v>
      </c>
      <c r="G25" s="183" t="s">
        <v>424</v>
      </c>
      <c r="H25" s="213">
        <v>17</v>
      </c>
      <c r="I25" s="107" t="s">
        <v>247</v>
      </c>
      <c r="J25" s="104" t="str">
        <f t="shared" si="0"/>
        <v>17.1</v>
      </c>
      <c r="K25" s="107" t="s">
        <v>398</v>
      </c>
      <c r="L25" s="47"/>
      <c r="M25" s="129" t="s">
        <v>31</v>
      </c>
      <c r="N25" s="44">
        <v>100</v>
      </c>
      <c r="O25" s="105" t="s">
        <v>250</v>
      </c>
      <c r="P25" s="129" t="s">
        <v>54</v>
      </c>
      <c r="Q25" s="129" t="s">
        <v>34</v>
      </c>
      <c r="R25" s="44">
        <v>0</v>
      </c>
      <c r="S25" s="44">
        <v>50</v>
      </c>
      <c r="T25" s="44">
        <v>50</v>
      </c>
      <c r="U25" s="44">
        <v>0</v>
      </c>
      <c r="V25" s="105" t="s">
        <v>70</v>
      </c>
      <c r="W25" s="45" t="s">
        <v>36</v>
      </c>
    </row>
    <row r="26" spans="1:23" s="4" customFormat="1" ht="75" customHeight="1" x14ac:dyDescent="0.3">
      <c r="A26" s="1"/>
      <c r="B26" s="318"/>
      <c r="C26" s="320"/>
      <c r="D26" s="324" t="s">
        <v>83</v>
      </c>
      <c r="E26" s="293"/>
      <c r="F26" s="226" t="s">
        <v>66</v>
      </c>
      <c r="G26" s="183" t="s">
        <v>424</v>
      </c>
      <c r="H26" s="213">
        <v>18</v>
      </c>
      <c r="I26" s="107" t="s">
        <v>248</v>
      </c>
      <c r="J26" s="104" t="str">
        <f t="shared" si="0"/>
        <v>18.1</v>
      </c>
      <c r="K26" s="107" t="s">
        <v>84</v>
      </c>
      <c r="L26" s="47"/>
      <c r="M26" s="129" t="s">
        <v>31</v>
      </c>
      <c r="N26" s="44">
        <v>700</v>
      </c>
      <c r="O26" s="130" t="s">
        <v>82</v>
      </c>
      <c r="P26" s="129" t="s">
        <v>54</v>
      </c>
      <c r="Q26" s="129" t="s">
        <v>34</v>
      </c>
      <c r="R26" s="44">
        <v>0</v>
      </c>
      <c r="S26" s="44">
        <v>100</v>
      </c>
      <c r="T26" s="44">
        <v>300</v>
      </c>
      <c r="U26" s="44">
        <v>300</v>
      </c>
      <c r="V26" s="105" t="s">
        <v>70</v>
      </c>
      <c r="W26" s="45" t="s">
        <v>36</v>
      </c>
    </row>
    <row r="27" spans="1:23" s="4" customFormat="1" ht="75" customHeight="1" x14ac:dyDescent="0.3">
      <c r="A27" s="1"/>
      <c r="B27" s="318"/>
      <c r="C27" s="320"/>
      <c r="D27" s="322"/>
      <c r="E27" s="293"/>
      <c r="F27" s="226" t="s">
        <v>66</v>
      </c>
      <c r="G27" s="183" t="s">
        <v>424</v>
      </c>
      <c r="H27" s="213">
        <v>19</v>
      </c>
      <c r="I27" s="107" t="s">
        <v>85</v>
      </c>
      <c r="J27" s="104" t="str">
        <f t="shared" si="0"/>
        <v>19.1</v>
      </c>
      <c r="K27" s="107" t="s">
        <v>86</v>
      </c>
      <c r="L27" s="47"/>
      <c r="M27" s="129" t="s">
        <v>87</v>
      </c>
      <c r="N27" s="44">
        <v>2</v>
      </c>
      <c r="O27" s="105" t="s">
        <v>88</v>
      </c>
      <c r="P27" s="129" t="s">
        <v>54</v>
      </c>
      <c r="Q27" s="129" t="s">
        <v>34</v>
      </c>
      <c r="R27" s="44">
        <v>0</v>
      </c>
      <c r="S27" s="44">
        <v>0</v>
      </c>
      <c r="T27" s="44">
        <v>2</v>
      </c>
      <c r="U27" s="44">
        <v>0</v>
      </c>
      <c r="V27" s="105" t="s">
        <v>70</v>
      </c>
      <c r="W27" s="45" t="s">
        <v>36</v>
      </c>
    </row>
    <row r="28" spans="1:23" s="4" customFormat="1" ht="75" customHeight="1" x14ac:dyDescent="0.3">
      <c r="A28" s="1"/>
      <c r="B28" s="318"/>
      <c r="C28" s="320"/>
      <c r="D28" s="322"/>
      <c r="E28" s="293"/>
      <c r="F28" s="227" t="s">
        <v>66</v>
      </c>
      <c r="G28" s="183" t="s">
        <v>424</v>
      </c>
      <c r="H28" s="205">
        <v>20</v>
      </c>
      <c r="I28" s="107" t="s">
        <v>249</v>
      </c>
      <c r="J28" s="105" t="str">
        <f t="shared" si="0"/>
        <v>20.1</v>
      </c>
      <c r="K28" s="48" t="s">
        <v>399</v>
      </c>
      <c r="L28" s="47"/>
      <c r="M28" s="129" t="s">
        <v>31</v>
      </c>
      <c r="N28" s="44">
        <v>200</v>
      </c>
      <c r="O28" s="105" t="s">
        <v>251</v>
      </c>
      <c r="P28" s="129" t="s">
        <v>54</v>
      </c>
      <c r="Q28" s="129" t="s">
        <v>34</v>
      </c>
      <c r="R28" s="44">
        <v>0</v>
      </c>
      <c r="S28" s="44">
        <v>0</v>
      </c>
      <c r="T28" s="44">
        <v>100</v>
      </c>
      <c r="U28" s="44">
        <v>100</v>
      </c>
      <c r="V28" s="105" t="s">
        <v>70</v>
      </c>
      <c r="W28" s="45" t="s">
        <v>36</v>
      </c>
    </row>
    <row r="29" spans="1:23" s="4" customFormat="1" ht="75" customHeight="1" thickBot="1" x14ac:dyDescent="0.35">
      <c r="A29" s="1"/>
      <c r="B29" s="319"/>
      <c r="C29" s="321"/>
      <c r="D29" s="333"/>
      <c r="E29" s="294"/>
      <c r="F29" s="229" t="s">
        <v>66</v>
      </c>
      <c r="G29" s="185" t="s">
        <v>424</v>
      </c>
      <c r="H29" s="206">
        <v>21</v>
      </c>
      <c r="I29" s="108" t="s">
        <v>462</v>
      </c>
      <c r="J29" s="114" t="str">
        <f t="shared" si="0"/>
        <v>21.1</v>
      </c>
      <c r="K29" s="49" t="s">
        <v>89</v>
      </c>
      <c r="L29" s="50"/>
      <c r="M29" s="51" t="s">
        <v>87</v>
      </c>
      <c r="N29" s="52">
        <v>100</v>
      </c>
      <c r="O29" s="114" t="s">
        <v>90</v>
      </c>
      <c r="P29" s="51" t="s">
        <v>54</v>
      </c>
      <c r="Q29" s="51" t="s">
        <v>34</v>
      </c>
      <c r="R29" s="52">
        <v>0</v>
      </c>
      <c r="S29" s="52">
        <v>50</v>
      </c>
      <c r="T29" s="52">
        <v>50</v>
      </c>
      <c r="U29" s="52">
        <v>0</v>
      </c>
      <c r="V29" s="114" t="s">
        <v>70</v>
      </c>
      <c r="W29" s="53" t="s">
        <v>36</v>
      </c>
    </row>
    <row r="30" spans="1:23" s="4" customFormat="1" ht="75" customHeight="1" thickTop="1" x14ac:dyDescent="0.3">
      <c r="A30" s="1"/>
      <c r="B30" s="318" t="s">
        <v>91</v>
      </c>
      <c r="C30" s="320" t="s">
        <v>92</v>
      </c>
      <c r="D30" s="322" t="s">
        <v>93</v>
      </c>
      <c r="E30" s="293" t="s">
        <v>94</v>
      </c>
      <c r="F30" s="226" t="s">
        <v>94</v>
      </c>
      <c r="G30" s="183" t="s">
        <v>424</v>
      </c>
      <c r="H30" s="213">
        <v>22</v>
      </c>
      <c r="I30" s="15" t="s">
        <v>95</v>
      </c>
      <c r="J30" s="104" t="str">
        <f t="shared" si="0"/>
        <v>22.1</v>
      </c>
      <c r="K30" s="109" t="s">
        <v>96</v>
      </c>
      <c r="L30" s="16"/>
      <c r="M30" s="17" t="s">
        <v>31</v>
      </c>
      <c r="N30" s="19">
        <v>40</v>
      </c>
      <c r="O30" s="18" t="s">
        <v>97</v>
      </c>
      <c r="P30" s="17" t="s">
        <v>54</v>
      </c>
      <c r="Q30" s="17" t="s">
        <v>34</v>
      </c>
      <c r="R30" s="19">
        <v>0</v>
      </c>
      <c r="S30" s="19">
        <v>0</v>
      </c>
      <c r="T30" s="19">
        <v>20</v>
      </c>
      <c r="U30" s="19">
        <v>20</v>
      </c>
      <c r="V30" s="18" t="s">
        <v>98</v>
      </c>
      <c r="W30" s="22" t="s">
        <v>36</v>
      </c>
    </row>
    <row r="31" spans="1:23" s="4" customFormat="1" ht="75" customHeight="1" x14ac:dyDescent="0.3">
      <c r="A31" s="1"/>
      <c r="B31" s="318"/>
      <c r="C31" s="320"/>
      <c r="D31" s="323"/>
      <c r="E31" s="293"/>
      <c r="F31" s="226" t="s">
        <v>94</v>
      </c>
      <c r="G31" s="183" t="s">
        <v>424</v>
      </c>
      <c r="H31" s="213">
        <v>23</v>
      </c>
      <c r="I31" s="23" t="s">
        <v>99</v>
      </c>
      <c r="J31" s="104" t="str">
        <f t="shared" si="0"/>
        <v>23.1</v>
      </c>
      <c r="K31" s="23" t="s">
        <v>100</v>
      </c>
      <c r="L31" s="24"/>
      <c r="M31" s="25" t="s">
        <v>31</v>
      </c>
      <c r="N31" s="26">
        <v>1</v>
      </c>
      <c r="O31" s="130" t="s">
        <v>101</v>
      </c>
      <c r="P31" s="25" t="s">
        <v>33</v>
      </c>
      <c r="Q31" s="25" t="s">
        <v>34</v>
      </c>
      <c r="R31" s="21">
        <v>0</v>
      </c>
      <c r="S31" s="21">
        <v>0</v>
      </c>
      <c r="T31" s="21">
        <v>0.5</v>
      </c>
      <c r="U31" s="21">
        <v>1</v>
      </c>
      <c r="V31" s="130" t="s">
        <v>98</v>
      </c>
      <c r="W31" s="27" t="s">
        <v>36</v>
      </c>
    </row>
    <row r="32" spans="1:23" s="4" customFormat="1" ht="90.75" customHeight="1" x14ac:dyDescent="0.3">
      <c r="A32" s="1"/>
      <c r="B32" s="318"/>
      <c r="C32" s="320"/>
      <c r="D32" s="324" t="s">
        <v>102</v>
      </c>
      <c r="E32" s="293"/>
      <c r="F32" s="227" t="s">
        <v>94</v>
      </c>
      <c r="G32" s="183" t="s">
        <v>424</v>
      </c>
      <c r="H32" s="205">
        <v>24</v>
      </c>
      <c r="I32" s="23" t="s">
        <v>400</v>
      </c>
      <c r="J32" s="105" t="str">
        <f t="shared" si="0"/>
        <v>24.1</v>
      </c>
      <c r="K32" s="54" t="s">
        <v>103</v>
      </c>
      <c r="L32" s="25"/>
      <c r="M32" s="25" t="s">
        <v>87</v>
      </c>
      <c r="N32" s="26">
        <v>2</v>
      </c>
      <c r="O32" s="130" t="s">
        <v>104</v>
      </c>
      <c r="P32" s="25" t="s">
        <v>54</v>
      </c>
      <c r="Q32" s="25" t="s">
        <v>34</v>
      </c>
      <c r="R32" s="26">
        <v>0</v>
      </c>
      <c r="S32" s="26">
        <v>1</v>
      </c>
      <c r="T32" s="26">
        <v>1</v>
      </c>
      <c r="U32" s="26">
        <v>0</v>
      </c>
      <c r="V32" s="130" t="s">
        <v>98</v>
      </c>
      <c r="W32" s="27" t="s">
        <v>36</v>
      </c>
    </row>
    <row r="33" spans="1:23" s="4" customFormat="1" ht="75" customHeight="1" x14ac:dyDescent="0.3">
      <c r="A33" s="1"/>
      <c r="B33" s="318"/>
      <c r="C33" s="320"/>
      <c r="D33" s="322"/>
      <c r="E33" s="293"/>
      <c r="F33" s="226" t="s">
        <v>94</v>
      </c>
      <c r="G33" s="183" t="s">
        <v>424</v>
      </c>
      <c r="H33" s="213">
        <v>25</v>
      </c>
      <c r="I33" s="29" t="s">
        <v>105</v>
      </c>
      <c r="J33" s="104" t="str">
        <f t="shared" si="0"/>
        <v>25.1</v>
      </c>
      <c r="K33" s="23" t="s">
        <v>106</v>
      </c>
      <c r="L33" s="25"/>
      <c r="M33" s="25" t="s">
        <v>31</v>
      </c>
      <c r="N33" s="188">
        <v>1914</v>
      </c>
      <c r="O33" s="130" t="s">
        <v>107</v>
      </c>
      <c r="P33" s="25" t="s">
        <v>54</v>
      </c>
      <c r="Q33" s="25" t="s">
        <v>34</v>
      </c>
      <c r="R33" s="26">
        <v>300</v>
      </c>
      <c r="S33" s="26">
        <v>540</v>
      </c>
      <c r="T33" s="26">
        <v>613</v>
      </c>
      <c r="U33" s="26">
        <v>461</v>
      </c>
      <c r="V33" s="130" t="s">
        <v>98</v>
      </c>
      <c r="W33" s="27" t="s">
        <v>36</v>
      </c>
    </row>
    <row r="34" spans="1:23" s="4" customFormat="1" ht="75" customHeight="1" x14ac:dyDescent="0.3">
      <c r="A34" s="1"/>
      <c r="B34" s="318"/>
      <c r="C34" s="320"/>
      <c r="D34" s="322"/>
      <c r="E34" s="293"/>
      <c r="F34" s="227" t="s">
        <v>94</v>
      </c>
      <c r="G34" s="183" t="s">
        <v>424</v>
      </c>
      <c r="H34" s="205">
        <v>26</v>
      </c>
      <c r="I34" s="23" t="s">
        <v>108</v>
      </c>
      <c r="J34" s="105" t="str">
        <f t="shared" si="0"/>
        <v>26.1</v>
      </c>
      <c r="K34" s="23" t="s">
        <v>219</v>
      </c>
      <c r="L34" s="25"/>
      <c r="M34" s="25" t="s">
        <v>31</v>
      </c>
      <c r="N34" s="26">
        <v>1</v>
      </c>
      <c r="O34" s="130" t="s">
        <v>109</v>
      </c>
      <c r="P34" s="25" t="s">
        <v>54</v>
      </c>
      <c r="Q34" s="25" t="s">
        <v>34</v>
      </c>
      <c r="R34" s="26">
        <v>0</v>
      </c>
      <c r="S34" s="26">
        <v>0</v>
      </c>
      <c r="T34" s="26">
        <v>1</v>
      </c>
      <c r="U34" s="26">
        <v>0</v>
      </c>
      <c r="V34" s="130" t="s">
        <v>98</v>
      </c>
      <c r="W34" s="27" t="s">
        <v>36</v>
      </c>
    </row>
    <row r="35" spans="1:23" s="4" customFormat="1" ht="75" customHeight="1" x14ac:dyDescent="0.3">
      <c r="A35" s="1"/>
      <c r="B35" s="318"/>
      <c r="C35" s="320"/>
      <c r="D35" s="323"/>
      <c r="E35" s="293"/>
      <c r="F35" s="226" t="s">
        <v>94</v>
      </c>
      <c r="G35" s="183" t="s">
        <v>424</v>
      </c>
      <c r="H35" s="213">
        <v>27</v>
      </c>
      <c r="I35" s="23" t="s">
        <v>220</v>
      </c>
      <c r="J35" s="104" t="str">
        <f t="shared" si="0"/>
        <v>27.1</v>
      </c>
      <c r="K35" s="23" t="s">
        <v>221</v>
      </c>
      <c r="L35" s="25"/>
      <c r="M35" s="25" t="s">
        <v>31</v>
      </c>
      <c r="N35" s="26">
        <v>1</v>
      </c>
      <c r="O35" s="130" t="s">
        <v>222</v>
      </c>
      <c r="P35" s="25" t="s">
        <v>111</v>
      </c>
      <c r="Q35" s="25" t="s">
        <v>34</v>
      </c>
      <c r="R35" s="26">
        <v>1</v>
      </c>
      <c r="S35" s="26">
        <v>1</v>
      </c>
      <c r="T35" s="26">
        <v>1</v>
      </c>
      <c r="U35" s="26">
        <v>1</v>
      </c>
      <c r="V35" s="130" t="s">
        <v>98</v>
      </c>
      <c r="W35" s="27" t="s">
        <v>36</v>
      </c>
    </row>
    <row r="36" spans="1:23" s="4" customFormat="1" ht="70.5" customHeight="1" x14ac:dyDescent="0.3">
      <c r="A36" s="1"/>
      <c r="B36" s="318"/>
      <c r="C36" s="320"/>
      <c r="D36" s="107" t="s">
        <v>110</v>
      </c>
      <c r="E36" s="293"/>
      <c r="F36" s="227" t="s">
        <v>94</v>
      </c>
      <c r="G36" s="183" t="s">
        <v>424</v>
      </c>
      <c r="H36" s="205">
        <v>28</v>
      </c>
      <c r="I36" s="107" t="s">
        <v>449</v>
      </c>
      <c r="J36" s="105" t="str">
        <f t="shared" si="0"/>
        <v>28.1</v>
      </c>
      <c r="K36" s="23" t="s">
        <v>447</v>
      </c>
      <c r="L36" s="24"/>
      <c r="M36" s="25" t="s">
        <v>87</v>
      </c>
      <c r="N36" s="199">
        <v>600</v>
      </c>
      <c r="O36" s="130" t="s">
        <v>448</v>
      </c>
      <c r="P36" s="25" t="s">
        <v>54</v>
      </c>
      <c r="Q36" s="25" t="s">
        <v>34</v>
      </c>
      <c r="R36" s="273">
        <v>100</v>
      </c>
      <c r="S36" s="273">
        <v>150</v>
      </c>
      <c r="T36" s="273">
        <v>150</v>
      </c>
      <c r="U36" s="273">
        <v>200</v>
      </c>
      <c r="V36" s="130" t="s">
        <v>98</v>
      </c>
      <c r="W36" s="27" t="s">
        <v>36</v>
      </c>
    </row>
    <row r="37" spans="1:23" s="4" customFormat="1" ht="93.75" customHeight="1" thickBot="1" x14ac:dyDescent="0.35">
      <c r="A37" s="1"/>
      <c r="B37" s="319"/>
      <c r="C37" s="321"/>
      <c r="D37" s="108" t="s">
        <v>112</v>
      </c>
      <c r="E37" s="294"/>
      <c r="F37" s="229" t="s">
        <v>94</v>
      </c>
      <c r="G37" s="185" t="s">
        <v>424</v>
      </c>
      <c r="H37" s="206">
        <v>29</v>
      </c>
      <c r="I37" s="108" t="s">
        <v>113</v>
      </c>
      <c r="J37" s="114" t="str">
        <f t="shared" si="0"/>
        <v>29.1</v>
      </c>
      <c r="K37" s="55" t="s">
        <v>114</v>
      </c>
      <c r="L37" s="56"/>
      <c r="M37" s="57" t="s">
        <v>31</v>
      </c>
      <c r="N37" s="189">
        <v>1</v>
      </c>
      <c r="O37" s="58" t="s">
        <v>49</v>
      </c>
      <c r="P37" s="57" t="s">
        <v>111</v>
      </c>
      <c r="Q37" s="57" t="s">
        <v>34</v>
      </c>
      <c r="R37" s="52">
        <v>1</v>
      </c>
      <c r="S37" s="52">
        <v>1</v>
      </c>
      <c r="T37" s="52">
        <v>1</v>
      </c>
      <c r="U37" s="52">
        <v>1</v>
      </c>
      <c r="V37" s="58" t="s">
        <v>98</v>
      </c>
      <c r="W37" s="59" t="s">
        <v>36</v>
      </c>
    </row>
    <row r="38" spans="1:23" s="4" customFormat="1" ht="79.5" customHeight="1" thickTop="1" x14ac:dyDescent="0.3">
      <c r="A38" s="1"/>
      <c r="B38" s="330" t="s">
        <v>429</v>
      </c>
      <c r="C38" s="331" t="s">
        <v>128</v>
      </c>
      <c r="D38" s="332" t="s">
        <v>129</v>
      </c>
      <c r="E38" s="290" t="s">
        <v>130</v>
      </c>
      <c r="F38" s="226" t="s">
        <v>130</v>
      </c>
      <c r="G38" s="183" t="s">
        <v>424</v>
      </c>
      <c r="H38" s="213">
        <v>30</v>
      </c>
      <c r="I38" s="60" t="s">
        <v>236</v>
      </c>
      <c r="J38" s="104" t="str">
        <f t="shared" si="0"/>
        <v>30.1</v>
      </c>
      <c r="K38" s="60" t="s">
        <v>223</v>
      </c>
      <c r="L38" s="61"/>
      <c r="M38" s="62" t="s">
        <v>31</v>
      </c>
      <c r="N38" s="190">
        <v>1</v>
      </c>
      <c r="O38" s="63" t="s">
        <v>131</v>
      </c>
      <c r="P38" s="62" t="s">
        <v>111</v>
      </c>
      <c r="Q38" s="62" t="s">
        <v>34</v>
      </c>
      <c r="R38" s="64">
        <v>1</v>
      </c>
      <c r="S38" s="64">
        <v>1</v>
      </c>
      <c r="T38" s="64">
        <v>1</v>
      </c>
      <c r="U38" s="64">
        <v>1</v>
      </c>
      <c r="V38" s="63" t="s">
        <v>252</v>
      </c>
      <c r="W38" s="65" t="s">
        <v>36</v>
      </c>
    </row>
    <row r="39" spans="1:23" s="4" customFormat="1" ht="79.5" customHeight="1" x14ac:dyDescent="0.3">
      <c r="A39" s="1"/>
      <c r="B39" s="318"/>
      <c r="C39" s="320"/>
      <c r="D39" s="322"/>
      <c r="E39" s="291"/>
      <c r="F39" s="227" t="s">
        <v>130</v>
      </c>
      <c r="G39" s="183" t="s">
        <v>426</v>
      </c>
      <c r="H39" s="205">
        <v>31</v>
      </c>
      <c r="I39" s="15" t="s">
        <v>401</v>
      </c>
      <c r="J39" s="105" t="str">
        <f t="shared" si="0"/>
        <v>31.1</v>
      </c>
      <c r="K39" s="15" t="s">
        <v>402</v>
      </c>
      <c r="L39" s="16"/>
      <c r="M39" s="17" t="s">
        <v>31</v>
      </c>
      <c r="N39" s="191">
        <v>4</v>
      </c>
      <c r="O39" s="18" t="s">
        <v>224</v>
      </c>
      <c r="P39" s="17" t="s">
        <v>54</v>
      </c>
      <c r="Q39" s="17" t="s">
        <v>34</v>
      </c>
      <c r="R39" s="274">
        <v>1</v>
      </c>
      <c r="S39" s="274">
        <v>1</v>
      </c>
      <c r="T39" s="274">
        <v>1</v>
      </c>
      <c r="U39" s="274">
        <v>1</v>
      </c>
      <c r="V39" s="130" t="s">
        <v>252</v>
      </c>
      <c r="W39" s="27" t="s">
        <v>36</v>
      </c>
    </row>
    <row r="40" spans="1:23" s="4" customFormat="1" ht="79.5" customHeight="1" x14ac:dyDescent="0.3">
      <c r="A40" s="1"/>
      <c r="B40" s="318"/>
      <c r="C40" s="320"/>
      <c r="D40" s="322"/>
      <c r="E40" s="292" t="s">
        <v>134</v>
      </c>
      <c r="F40" s="226" t="s">
        <v>134</v>
      </c>
      <c r="G40" s="183" t="s">
        <v>424</v>
      </c>
      <c r="H40" s="213">
        <v>32</v>
      </c>
      <c r="I40" s="23" t="s">
        <v>225</v>
      </c>
      <c r="J40" s="104" t="str">
        <f t="shared" si="0"/>
        <v>32.1</v>
      </c>
      <c r="K40" s="23" t="s">
        <v>226</v>
      </c>
      <c r="L40" s="24"/>
      <c r="M40" s="25" t="s">
        <v>31</v>
      </c>
      <c r="N40" s="26">
        <v>2</v>
      </c>
      <c r="O40" s="130" t="s">
        <v>132</v>
      </c>
      <c r="P40" s="25" t="s">
        <v>54</v>
      </c>
      <c r="Q40" s="25" t="s">
        <v>123</v>
      </c>
      <c r="R40" s="26">
        <v>0</v>
      </c>
      <c r="S40" s="26">
        <v>1</v>
      </c>
      <c r="T40" s="26">
        <v>0</v>
      </c>
      <c r="U40" s="26">
        <v>1</v>
      </c>
      <c r="V40" s="130" t="s">
        <v>133</v>
      </c>
      <c r="W40" s="27" t="s">
        <v>36</v>
      </c>
    </row>
    <row r="41" spans="1:23" s="4" customFormat="1" ht="79.5" customHeight="1" x14ac:dyDescent="0.3">
      <c r="A41" s="1"/>
      <c r="B41" s="318"/>
      <c r="C41" s="320"/>
      <c r="D41" s="322"/>
      <c r="E41" s="293"/>
      <c r="F41" s="227" t="s">
        <v>134</v>
      </c>
      <c r="G41" s="183" t="s">
        <v>424</v>
      </c>
      <c r="H41" s="205">
        <v>33</v>
      </c>
      <c r="I41" s="23" t="s">
        <v>228</v>
      </c>
      <c r="J41" s="105" t="str">
        <f t="shared" si="0"/>
        <v>33.1</v>
      </c>
      <c r="K41" s="23" t="s">
        <v>229</v>
      </c>
      <c r="L41" s="24"/>
      <c r="M41" s="25" t="s">
        <v>31</v>
      </c>
      <c r="N41" s="20">
        <v>1</v>
      </c>
      <c r="O41" s="130" t="s">
        <v>230</v>
      </c>
      <c r="P41" s="25" t="s">
        <v>111</v>
      </c>
      <c r="Q41" s="25" t="s">
        <v>34</v>
      </c>
      <c r="R41" s="20">
        <v>1</v>
      </c>
      <c r="S41" s="20">
        <v>1</v>
      </c>
      <c r="T41" s="20">
        <v>1</v>
      </c>
      <c r="U41" s="20">
        <v>1</v>
      </c>
      <c r="V41" s="130" t="s">
        <v>136</v>
      </c>
      <c r="W41" s="27" t="s">
        <v>36</v>
      </c>
    </row>
    <row r="42" spans="1:23" s="4" customFormat="1" ht="79.5" customHeight="1" thickBot="1" x14ac:dyDescent="0.35">
      <c r="A42" s="1"/>
      <c r="B42" s="319"/>
      <c r="C42" s="321"/>
      <c r="D42" s="333"/>
      <c r="E42" s="294"/>
      <c r="F42" s="229" t="s">
        <v>134</v>
      </c>
      <c r="G42" s="185" t="s">
        <v>424</v>
      </c>
      <c r="H42" s="206">
        <v>34</v>
      </c>
      <c r="I42" s="55" t="s">
        <v>227</v>
      </c>
      <c r="J42" s="114" t="str">
        <f t="shared" si="0"/>
        <v>34.1</v>
      </c>
      <c r="K42" s="55" t="s">
        <v>461</v>
      </c>
      <c r="L42" s="56"/>
      <c r="M42" s="57" t="s">
        <v>31</v>
      </c>
      <c r="N42" s="192">
        <v>1</v>
      </c>
      <c r="O42" s="58" t="s">
        <v>137</v>
      </c>
      <c r="P42" s="51" t="s">
        <v>111</v>
      </c>
      <c r="Q42" s="57" t="s">
        <v>34</v>
      </c>
      <c r="R42" s="67">
        <v>1</v>
      </c>
      <c r="S42" s="67">
        <v>1</v>
      </c>
      <c r="T42" s="67">
        <v>1</v>
      </c>
      <c r="U42" s="67">
        <v>1</v>
      </c>
      <c r="V42" s="58" t="s">
        <v>138</v>
      </c>
      <c r="W42" s="59" t="s">
        <v>36</v>
      </c>
    </row>
    <row r="43" spans="1:23" s="4" customFormat="1" ht="79.5" customHeight="1" thickTop="1" x14ac:dyDescent="0.3">
      <c r="A43" s="1"/>
      <c r="B43" s="330" t="s">
        <v>139</v>
      </c>
      <c r="C43" s="331" t="s">
        <v>140</v>
      </c>
      <c r="D43" s="68" t="s">
        <v>416</v>
      </c>
      <c r="E43" s="290" t="s">
        <v>141</v>
      </c>
      <c r="F43" s="226" t="s">
        <v>141</v>
      </c>
      <c r="G43" s="183" t="s">
        <v>422</v>
      </c>
      <c r="H43" s="213">
        <v>35</v>
      </c>
      <c r="I43" s="69" t="s">
        <v>415</v>
      </c>
      <c r="J43" s="104" t="str">
        <f t="shared" si="0"/>
        <v>35.1</v>
      </c>
      <c r="K43" s="69" t="s">
        <v>412</v>
      </c>
      <c r="L43" s="62"/>
      <c r="M43" s="70" t="s">
        <v>31</v>
      </c>
      <c r="N43" s="193">
        <v>1</v>
      </c>
      <c r="O43" s="71" t="s">
        <v>142</v>
      </c>
      <c r="P43" s="70" t="s">
        <v>33</v>
      </c>
      <c r="Q43" s="62" t="s">
        <v>34</v>
      </c>
      <c r="R43" s="64">
        <v>0.25</v>
      </c>
      <c r="S43" s="64">
        <v>0.5</v>
      </c>
      <c r="T43" s="64">
        <v>0.75</v>
      </c>
      <c r="U43" s="64">
        <v>1</v>
      </c>
      <c r="V43" s="71" t="s">
        <v>143</v>
      </c>
      <c r="W43" s="72" t="s">
        <v>36</v>
      </c>
    </row>
    <row r="44" spans="1:23" s="4" customFormat="1" ht="79.5" customHeight="1" thickBot="1" x14ac:dyDescent="0.35">
      <c r="A44" s="1"/>
      <c r="B44" s="318"/>
      <c r="C44" s="320"/>
      <c r="D44" s="107" t="s">
        <v>144</v>
      </c>
      <c r="E44" s="293"/>
      <c r="F44" s="229" t="s">
        <v>141</v>
      </c>
      <c r="G44" s="185" t="s">
        <v>422</v>
      </c>
      <c r="H44" s="206">
        <v>36</v>
      </c>
      <c r="I44" s="55" t="s">
        <v>414</v>
      </c>
      <c r="J44" s="114" t="str">
        <f t="shared" si="0"/>
        <v>36.1</v>
      </c>
      <c r="K44" s="29" t="s">
        <v>413</v>
      </c>
      <c r="L44" s="24"/>
      <c r="M44" s="32" t="s">
        <v>31</v>
      </c>
      <c r="N44" s="194">
        <v>1</v>
      </c>
      <c r="O44" s="33" t="s">
        <v>145</v>
      </c>
      <c r="P44" s="32" t="s">
        <v>33</v>
      </c>
      <c r="Q44" s="25" t="s">
        <v>34</v>
      </c>
      <c r="R44" s="73">
        <v>0.25</v>
      </c>
      <c r="S44" s="21">
        <v>0.5</v>
      </c>
      <c r="T44" s="21">
        <v>0.75</v>
      </c>
      <c r="U44" s="21">
        <v>1</v>
      </c>
      <c r="V44" s="33" t="s">
        <v>143</v>
      </c>
      <c r="W44" s="35" t="s">
        <v>36</v>
      </c>
    </row>
    <row r="45" spans="1:23" s="4" customFormat="1" ht="71.25" customHeight="1" thickTop="1" x14ac:dyDescent="0.3">
      <c r="A45" s="1"/>
      <c r="B45" s="330" t="s">
        <v>115</v>
      </c>
      <c r="C45" s="331" t="s">
        <v>116</v>
      </c>
      <c r="D45" s="332" t="s">
        <v>244</v>
      </c>
      <c r="E45" s="290" t="s">
        <v>146</v>
      </c>
      <c r="F45" s="230" t="s">
        <v>146</v>
      </c>
      <c r="G45" s="183" t="s">
        <v>424</v>
      </c>
      <c r="H45" s="74">
        <v>37</v>
      </c>
      <c r="I45" s="60" t="s">
        <v>458</v>
      </c>
      <c r="J45" s="74" t="str">
        <f t="shared" si="0"/>
        <v>37.1</v>
      </c>
      <c r="K45" s="60" t="s">
        <v>450</v>
      </c>
      <c r="L45" s="61"/>
      <c r="M45" s="62" t="s">
        <v>31</v>
      </c>
      <c r="N45" s="270">
        <v>3</v>
      </c>
      <c r="O45" s="63" t="s">
        <v>451</v>
      </c>
      <c r="P45" s="62" t="s">
        <v>54</v>
      </c>
      <c r="Q45" s="62" t="s">
        <v>34</v>
      </c>
      <c r="R45" s="75">
        <v>0</v>
      </c>
      <c r="S45" s="75">
        <v>0</v>
      </c>
      <c r="T45" s="75">
        <v>3</v>
      </c>
      <c r="U45" s="75">
        <v>0</v>
      </c>
      <c r="V45" s="63" t="s">
        <v>147</v>
      </c>
      <c r="W45" s="65" t="s">
        <v>36</v>
      </c>
    </row>
    <row r="46" spans="1:23" s="4" customFormat="1" ht="71.25" customHeight="1" thickBot="1" x14ac:dyDescent="0.35">
      <c r="A46" s="1"/>
      <c r="B46" s="329"/>
      <c r="C46" s="328"/>
      <c r="D46" s="334"/>
      <c r="E46" s="295"/>
      <c r="F46" s="231" t="s">
        <v>146</v>
      </c>
      <c r="G46" s="186" t="s">
        <v>424</v>
      </c>
      <c r="H46" s="209">
        <v>38</v>
      </c>
      <c r="I46" s="76" t="s">
        <v>452</v>
      </c>
      <c r="J46" s="115" t="str">
        <f t="shared" si="0"/>
        <v>38.1</v>
      </c>
      <c r="K46" s="76" t="s">
        <v>453</v>
      </c>
      <c r="L46" s="77"/>
      <c r="M46" s="78" t="s">
        <v>31</v>
      </c>
      <c r="N46" s="83">
        <v>1</v>
      </c>
      <c r="O46" s="79" t="s">
        <v>454</v>
      </c>
      <c r="P46" s="78" t="s">
        <v>111</v>
      </c>
      <c r="Q46" s="78" t="s">
        <v>34</v>
      </c>
      <c r="R46" s="83">
        <v>1</v>
      </c>
      <c r="S46" s="83">
        <v>1</v>
      </c>
      <c r="T46" s="83">
        <v>1</v>
      </c>
      <c r="U46" s="83">
        <v>1</v>
      </c>
      <c r="V46" s="79" t="s">
        <v>147</v>
      </c>
      <c r="W46" s="80" t="s">
        <v>36</v>
      </c>
    </row>
    <row r="47" spans="1:23" s="4" customFormat="1" ht="71.25" customHeight="1" x14ac:dyDescent="0.3">
      <c r="A47" s="1"/>
      <c r="B47" s="325" t="s">
        <v>115</v>
      </c>
      <c r="C47" s="326" t="s">
        <v>116</v>
      </c>
      <c r="D47" s="335" t="s">
        <v>148</v>
      </c>
      <c r="E47" s="291" t="s">
        <v>117</v>
      </c>
      <c r="F47" s="226" t="s">
        <v>117</v>
      </c>
      <c r="G47" s="183" t="s">
        <v>423</v>
      </c>
      <c r="H47" s="213">
        <v>39</v>
      </c>
      <c r="I47" s="81" t="s">
        <v>431</v>
      </c>
      <c r="J47" s="104" t="str">
        <f t="shared" ref="J47:J53" si="1">CONCATENATE(H47,".",1)</f>
        <v>39.1</v>
      </c>
      <c r="K47" s="81" t="s">
        <v>435</v>
      </c>
      <c r="L47" s="16"/>
      <c r="M47" s="17" t="s">
        <v>31</v>
      </c>
      <c r="N47" s="19">
        <v>1</v>
      </c>
      <c r="O47" s="18" t="s">
        <v>432</v>
      </c>
      <c r="P47" s="17" t="s">
        <v>54</v>
      </c>
      <c r="Q47" s="17" t="s">
        <v>34</v>
      </c>
      <c r="R47" s="19">
        <v>1</v>
      </c>
      <c r="S47" s="19">
        <v>0</v>
      </c>
      <c r="T47" s="19">
        <v>0</v>
      </c>
      <c r="U47" s="19">
        <v>0</v>
      </c>
      <c r="V47" s="18" t="s">
        <v>118</v>
      </c>
      <c r="W47" s="22" t="s">
        <v>36</v>
      </c>
    </row>
    <row r="48" spans="1:23" s="4" customFormat="1" ht="71.25" customHeight="1" x14ac:dyDescent="0.3">
      <c r="A48" s="1"/>
      <c r="B48" s="318"/>
      <c r="C48" s="320"/>
      <c r="D48" s="336"/>
      <c r="E48" s="291"/>
      <c r="F48" s="226" t="s">
        <v>117</v>
      </c>
      <c r="G48" s="183" t="s">
        <v>423</v>
      </c>
      <c r="H48" s="213">
        <v>40</v>
      </c>
      <c r="I48" s="28" t="s">
        <v>433</v>
      </c>
      <c r="J48" s="213" t="str">
        <f t="shared" ref="J48:J51" si="2">CONCATENATE(H48,".",1)</f>
        <v>40.1</v>
      </c>
      <c r="K48" s="81" t="s">
        <v>434</v>
      </c>
      <c r="L48" s="16"/>
      <c r="M48" s="17" t="s">
        <v>31</v>
      </c>
      <c r="N48" s="19">
        <v>1</v>
      </c>
      <c r="O48" s="203" t="s">
        <v>436</v>
      </c>
      <c r="P48" s="17" t="s">
        <v>54</v>
      </c>
      <c r="Q48" s="17" t="s">
        <v>34</v>
      </c>
      <c r="R48" s="19">
        <v>1</v>
      </c>
      <c r="S48" s="19">
        <v>0</v>
      </c>
      <c r="T48" s="19">
        <v>0</v>
      </c>
      <c r="U48" s="19">
        <v>0</v>
      </c>
      <c r="V48" s="203" t="s">
        <v>118</v>
      </c>
      <c r="W48" s="22" t="s">
        <v>36</v>
      </c>
    </row>
    <row r="49" spans="1:23" s="4" customFormat="1" ht="71.25" customHeight="1" x14ac:dyDescent="0.3">
      <c r="A49" s="1"/>
      <c r="B49" s="318"/>
      <c r="C49" s="320"/>
      <c r="D49" s="336"/>
      <c r="E49" s="291"/>
      <c r="F49" s="226" t="s">
        <v>117</v>
      </c>
      <c r="G49" s="183" t="s">
        <v>423</v>
      </c>
      <c r="H49" s="213">
        <v>41</v>
      </c>
      <c r="I49" s="28" t="s">
        <v>441</v>
      </c>
      <c r="J49" s="271" t="str">
        <f t="shared" si="2"/>
        <v>41.1</v>
      </c>
      <c r="K49" s="81" t="s">
        <v>442</v>
      </c>
      <c r="L49" s="16"/>
      <c r="M49" s="17" t="s">
        <v>31</v>
      </c>
      <c r="N49" s="19">
        <v>1</v>
      </c>
      <c r="O49" s="203" t="s">
        <v>443</v>
      </c>
      <c r="P49" s="17" t="s">
        <v>54</v>
      </c>
      <c r="Q49" s="17" t="s">
        <v>34</v>
      </c>
      <c r="R49" s="19">
        <v>1</v>
      </c>
      <c r="S49" s="19">
        <v>0</v>
      </c>
      <c r="T49" s="19">
        <v>0</v>
      </c>
      <c r="U49" s="19">
        <v>0</v>
      </c>
      <c r="V49" s="203" t="s">
        <v>118</v>
      </c>
      <c r="W49" s="22" t="s">
        <v>36</v>
      </c>
    </row>
    <row r="50" spans="1:23" s="4" customFormat="1" ht="71.25" customHeight="1" x14ac:dyDescent="0.3">
      <c r="A50" s="1"/>
      <c r="B50" s="318"/>
      <c r="C50" s="320"/>
      <c r="D50" s="336"/>
      <c r="E50" s="291"/>
      <c r="F50" s="226" t="s">
        <v>117</v>
      </c>
      <c r="G50" s="183" t="s">
        <v>425</v>
      </c>
      <c r="H50" s="213">
        <v>42</v>
      </c>
      <c r="I50" s="28" t="s">
        <v>445</v>
      </c>
      <c r="J50" s="271" t="str">
        <f t="shared" si="2"/>
        <v>42.1</v>
      </c>
      <c r="K50" s="81" t="s">
        <v>463</v>
      </c>
      <c r="L50" s="16"/>
      <c r="M50" s="17" t="s">
        <v>31</v>
      </c>
      <c r="N50" s="19">
        <v>5</v>
      </c>
      <c r="O50" s="203" t="s">
        <v>444</v>
      </c>
      <c r="P50" s="17" t="s">
        <v>54</v>
      </c>
      <c r="Q50" s="17" t="s">
        <v>204</v>
      </c>
      <c r="R50" s="19">
        <v>0</v>
      </c>
      <c r="S50" s="19">
        <v>2</v>
      </c>
      <c r="T50" s="19">
        <v>2</v>
      </c>
      <c r="U50" s="19">
        <v>1</v>
      </c>
      <c r="V50" s="203" t="s">
        <v>118</v>
      </c>
      <c r="W50" s="22" t="s">
        <v>36</v>
      </c>
    </row>
    <row r="51" spans="1:23" s="4" customFormat="1" ht="71.25" customHeight="1" x14ac:dyDescent="0.3">
      <c r="A51" s="1"/>
      <c r="B51" s="318"/>
      <c r="C51" s="320"/>
      <c r="D51" s="336"/>
      <c r="E51" s="291"/>
      <c r="F51" s="226" t="s">
        <v>117</v>
      </c>
      <c r="G51" s="183" t="s">
        <v>425</v>
      </c>
      <c r="H51" s="213">
        <v>43</v>
      </c>
      <c r="I51" s="81" t="s">
        <v>119</v>
      </c>
      <c r="J51" s="271" t="str">
        <f t="shared" si="2"/>
        <v>43.1</v>
      </c>
      <c r="K51" s="81" t="s">
        <v>437</v>
      </c>
      <c r="L51" s="16"/>
      <c r="M51" s="17" t="s">
        <v>31</v>
      </c>
      <c r="N51" s="19">
        <v>4</v>
      </c>
      <c r="O51" s="203" t="s">
        <v>438</v>
      </c>
      <c r="P51" s="17" t="s">
        <v>54</v>
      </c>
      <c r="Q51" s="17" t="s">
        <v>204</v>
      </c>
      <c r="R51" s="19">
        <v>1</v>
      </c>
      <c r="S51" s="19">
        <v>1</v>
      </c>
      <c r="T51" s="19">
        <v>1</v>
      </c>
      <c r="U51" s="19">
        <v>1</v>
      </c>
      <c r="V51" s="203" t="s">
        <v>118</v>
      </c>
      <c r="W51" s="22" t="s">
        <v>36</v>
      </c>
    </row>
    <row r="52" spans="1:23" s="4" customFormat="1" ht="71.25" customHeight="1" x14ac:dyDescent="0.3">
      <c r="A52" s="1"/>
      <c r="B52" s="318"/>
      <c r="C52" s="320"/>
      <c r="D52" s="336"/>
      <c r="E52" s="296"/>
      <c r="F52" s="227" t="s">
        <v>117</v>
      </c>
      <c r="G52" s="183" t="s">
        <v>425</v>
      </c>
      <c r="H52" s="205">
        <v>44</v>
      </c>
      <c r="I52" s="28" t="s">
        <v>120</v>
      </c>
      <c r="J52" s="105" t="str">
        <f t="shared" si="1"/>
        <v>44.1</v>
      </c>
      <c r="K52" s="28" t="s">
        <v>121</v>
      </c>
      <c r="L52" s="24"/>
      <c r="M52" s="25" t="s">
        <v>31</v>
      </c>
      <c r="N52" s="26">
        <v>1</v>
      </c>
      <c r="O52" s="130" t="s">
        <v>440</v>
      </c>
      <c r="P52" s="25" t="s">
        <v>54</v>
      </c>
      <c r="Q52" s="25" t="s">
        <v>123</v>
      </c>
      <c r="R52" s="26">
        <v>0</v>
      </c>
      <c r="S52" s="26">
        <v>0</v>
      </c>
      <c r="T52" s="26">
        <v>0</v>
      </c>
      <c r="U52" s="26">
        <v>1</v>
      </c>
      <c r="V52" s="130" t="s">
        <v>118</v>
      </c>
      <c r="W52" s="27" t="s">
        <v>36</v>
      </c>
    </row>
    <row r="53" spans="1:23" s="4" customFormat="1" ht="71.25" customHeight="1" x14ac:dyDescent="0.3">
      <c r="A53" s="1"/>
      <c r="B53" s="318"/>
      <c r="C53" s="320"/>
      <c r="D53" s="336"/>
      <c r="E53" s="296"/>
      <c r="F53" s="227" t="s">
        <v>117</v>
      </c>
      <c r="G53" s="183" t="s">
        <v>425</v>
      </c>
      <c r="H53" s="205">
        <v>45</v>
      </c>
      <c r="I53" s="28" t="s">
        <v>124</v>
      </c>
      <c r="J53" s="105" t="str">
        <f t="shared" si="1"/>
        <v>45.1</v>
      </c>
      <c r="K53" s="28" t="s">
        <v>125</v>
      </c>
      <c r="L53" s="24"/>
      <c r="M53" s="25" t="s">
        <v>31</v>
      </c>
      <c r="N53" s="26">
        <v>12</v>
      </c>
      <c r="O53" s="130" t="s">
        <v>439</v>
      </c>
      <c r="P53" s="25" t="s">
        <v>54</v>
      </c>
      <c r="Q53" s="25" t="s">
        <v>126</v>
      </c>
      <c r="R53" s="26">
        <v>3</v>
      </c>
      <c r="S53" s="26">
        <v>3</v>
      </c>
      <c r="T53" s="26">
        <v>3</v>
      </c>
      <c r="U53" s="26">
        <v>3</v>
      </c>
      <c r="V53" s="130" t="s">
        <v>118</v>
      </c>
      <c r="W53" s="27" t="s">
        <v>36</v>
      </c>
    </row>
    <row r="54" spans="1:23" s="4" customFormat="1" ht="71.25" customHeight="1" x14ac:dyDescent="0.3">
      <c r="A54" s="1"/>
      <c r="B54" s="318"/>
      <c r="C54" s="320"/>
      <c r="D54" s="336"/>
      <c r="E54" s="296" t="s">
        <v>149</v>
      </c>
      <c r="F54" s="227" t="s">
        <v>149</v>
      </c>
      <c r="G54" s="183" t="s">
        <v>424</v>
      </c>
      <c r="H54" s="205">
        <v>46</v>
      </c>
      <c r="I54" s="28" t="s">
        <v>231</v>
      </c>
      <c r="J54" s="105" t="str">
        <f t="shared" si="0"/>
        <v>46.1</v>
      </c>
      <c r="K54" s="28" t="s">
        <v>150</v>
      </c>
      <c r="L54" s="24"/>
      <c r="M54" s="25" t="s">
        <v>52</v>
      </c>
      <c r="N54" s="20">
        <v>0.6</v>
      </c>
      <c r="O54" s="130" t="s">
        <v>151</v>
      </c>
      <c r="P54" s="25" t="s">
        <v>33</v>
      </c>
      <c r="Q54" s="25" t="s">
        <v>34</v>
      </c>
      <c r="R54" s="21">
        <v>0.05</v>
      </c>
      <c r="S54" s="21">
        <v>0.2</v>
      </c>
      <c r="T54" s="21">
        <v>0.4</v>
      </c>
      <c r="U54" s="21">
        <v>0.6</v>
      </c>
      <c r="V54" s="130" t="s">
        <v>118</v>
      </c>
      <c r="W54" s="27" t="s">
        <v>36</v>
      </c>
    </row>
    <row r="55" spans="1:23" s="4" customFormat="1" ht="55.5" customHeight="1" x14ac:dyDescent="0.3">
      <c r="A55" s="1"/>
      <c r="B55" s="318"/>
      <c r="C55" s="320"/>
      <c r="D55" s="336"/>
      <c r="E55" s="296"/>
      <c r="F55" s="227" t="s">
        <v>149</v>
      </c>
      <c r="G55" s="183" t="s">
        <v>424</v>
      </c>
      <c r="H55" s="205">
        <v>47</v>
      </c>
      <c r="I55" s="28" t="s">
        <v>232</v>
      </c>
      <c r="J55" s="105" t="str">
        <f t="shared" si="0"/>
        <v>47.1</v>
      </c>
      <c r="K55" s="28" t="s">
        <v>152</v>
      </c>
      <c r="L55" s="24"/>
      <c r="M55" s="25" t="s">
        <v>52</v>
      </c>
      <c r="N55" s="20">
        <v>0.7</v>
      </c>
      <c r="O55" s="130" t="s">
        <v>153</v>
      </c>
      <c r="P55" s="25" t="s">
        <v>33</v>
      </c>
      <c r="Q55" s="25" t="s">
        <v>34</v>
      </c>
      <c r="R55" s="21">
        <v>0.05</v>
      </c>
      <c r="S55" s="21">
        <v>0.25</v>
      </c>
      <c r="T55" s="21">
        <v>0.5</v>
      </c>
      <c r="U55" s="21">
        <v>0.7</v>
      </c>
      <c r="V55" s="130" t="s">
        <v>118</v>
      </c>
      <c r="W55" s="27" t="s">
        <v>36</v>
      </c>
    </row>
    <row r="56" spans="1:23" s="4" customFormat="1" ht="55.5" customHeight="1" x14ac:dyDescent="0.3">
      <c r="A56" s="1"/>
      <c r="B56" s="318"/>
      <c r="C56" s="320"/>
      <c r="D56" s="336"/>
      <c r="E56" s="296"/>
      <c r="F56" s="227" t="s">
        <v>149</v>
      </c>
      <c r="G56" s="183" t="s">
        <v>424</v>
      </c>
      <c r="H56" s="205">
        <v>48</v>
      </c>
      <c r="I56" s="28" t="s">
        <v>430</v>
      </c>
      <c r="J56" s="105" t="str">
        <f t="shared" si="0"/>
        <v>48.1</v>
      </c>
      <c r="K56" s="28" t="s">
        <v>154</v>
      </c>
      <c r="L56" s="24"/>
      <c r="M56" s="25" t="s">
        <v>52</v>
      </c>
      <c r="N56" s="20">
        <v>0.7</v>
      </c>
      <c r="O56" s="130" t="s">
        <v>155</v>
      </c>
      <c r="P56" s="25" t="s">
        <v>33</v>
      </c>
      <c r="Q56" s="25" t="s">
        <v>34</v>
      </c>
      <c r="R56" s="21">
        <v>0.05</v>
      </c>
      <c r="S56" s="21">
        <v>0.25</v>
      </c>
      <c r="T56" s="21">
        <v>0.5</v>
      </c>
      <c r="U56" s="21">
        <v>0.7</v>
      </c>
      <c r="V56" s="130" t="s">
        <v>118</v>
      </c>
      <c r="W56" s="27" t="s">
        <v>36</v>
      </c>
    </row>
    <row r="57" spans="1:23" s="4" customFormat="1" ht="55.5" customHeight="1" x14ac:dyDescent="0.3">
      <c r="A57" s="1"/>
      <c r="B57" s="318"/>
      <c r="C57" s="320"/>
      <c r="D57" s="336"/>
      <c r="E57" s="296"/>
      <c r="F57" s="227" t="s">
        <v>149</v>
      </c>
      <c r="G57" s="183" t="s">
        <v>425</v>
      </c>
      <c r="H57" s="205">
        <v>49</v>
      </c>
      <c r="I57" s="28" t="s">
        <v>409</v>
      </c>
      <c r="J57" s="105" t="str">
        <f t="shared" si="0"/>
        <v>49.1</v>
      </c>
      <c r="K57" s="28" t="s">
        <v>410</v>
      </c>
      <c r="L57" s="24"/>
      <c r="M57" s="25" t="s">
        <v>31</v>
      </c>
      <c r="N57" s="199">
        <v>4</v>
      </c>
      <c r="O57" s="18" t="s">
        <v>411</v>
      </c>
      <c r="P57" s="25" t="s">
        <v>54</v>
      </c>
      <c r="Q57" s="25" t="s">
        <v>34</v>
      </c>
      <c r="R57" s="199">
        <v>0</v>
      </c>
      <c r="S57" s="199">
        <v>2</v>
      </c>
      <c r="T57" s="199">
        <v>1</v>
      </c>
      <c r="U57" s="199">
        <v>1</v>
      </c>
      <c r="V57" s="130" t="s">
        <v>118</v>
      </c>
      <c r="W57" s="27" t="s">
        <v>36</v>
      </c>
    </row>
    <row r="58" spans="1:23" s="4" customFormat="1" ht="55.5" customHeight="1" x14ac:dyDescent="0.3">
      <c r="A58" s="1"/>
      <c r="B58" s="318"/>
      <c r="C58" s="320"/>
      <c r="D58" s="336"/>
      <c r="E58" s="207" t="s">
        <v>156</v>
      </c>
      <c r="F58" s="227" t="s">
        <v>156</v>
      </c>
      <c r="G58" s="183" t="s">
        <v>428</v>
      </c>
      <c r="H58" s="205">
        <v>50</v>
      </c>
      <c r="I58" s="48" t="s">
        <v>157</v>
      </c>
      <c r="J58" s="205" t="str">
        <f t="shared" si="0"/>
        <v>50.1</v>
      </c>
      <c r="K58" s="48" t="s">
        <v>158</v>
      </c>
      <c r="L58" s="205" t="s">
        <v>159</v>
      </c>
      <c r="M58" s="129" t="s">
        <v>31</v>
      </c>
      <c r="N58" s="73">
        <v>1</v>
      </c>
      <c r="O58" s="205" t="s">
        <v>160</v>
      </c>
      <c r="P58" s="129" t="s">
        <v>33</v>
      </c>
      <c r="Q58" s="129" t="s">
        <v>34</v>
      </c>
      <c r="R58" s="73">
        <v>0.1</v>
      </c>
      <c r="S58" s="73">
        <v>0.3</v>
      </c>
      <c r="T58" s="73">
        <v>0.7</v>
      </c>
      <c r="U58" s="73">
        <v>1</v>
      </c>
      <c r="V58" s="205" t="s">
        <v>161</v>
      </c>
      <c r="W58" s="45" t="s">
        <v>36</v>
      </c>
    </row>
    <row r="59" spans="1:23" s="4" customFormat="1" ht="55.5" customHeight="1" x14ac:dyDescent="0.3">
      <c r="A59" s="1"/>
      <c r="B59" s="318"/>
      <c r="C59" s="320"/>
      <c r="D59" s="336"/>
      <c r="E59" s="296" t="s">
        <v>162</v>
      </c>
      <c r="F59" s="227" t="s">
        <v>208</v>
      </c>
      <c r="G59" s="183" t="s">
        <v>426</v>
      </c>
      <c r="H59" s="205">
        <v>51</v>
      </c>
      <c r="I59" s="28" t="s">
        <v>233</v>
      </c>
      <c r="J59" s="105" t="str">
        <f t="shared" si="0"/>
        <v>51.1</v>
      </c>
      <c r="K59" s="28" t="s">
        <v>163</v>
      </c>
      <c r="L59" s="24"/>
      <c r="M59" s="25" t="s">
        <v>31</v>
      </c>
      <c r="N59" s="20">
        <v>0.8</v>
      </c>
      <c r="O59" s="130" t="s">
        <v>164</v>
      </c>
      <c r="P59" s="25" t="s">
        <v>33</v>
      </c>
      <c r="Q59" s="25" t="s">
        <v>34</v>
      </c>
      <c r="R59" s="21">
        <v>0.05</v>
      </c>
      <c r="S59" s="21">
        <v>0.3</v>
      </c>
      <c r="T59" s="21">
        <v>0.6</v>
      </c>
      <c r="U59" s="21">
        <v>0.8</v>
      </c>
      <c r="V59" s="130" t="s">
        <v>165</v>
      </c>
      <c r="W59" s="27" t="s">
        <v>36</v>
      </c>
    </row>
    <row r="60" spans="1:23" s="4" customFormat="1" ht="55.5" customHeight="1" x14ac:dyDescent="0.3">
      <c r="A60" s="1"/>
      <c r="B60" s="318"/>
      <c r="C60" s="320"/>
      <c r="D60" s="336"/>
      <c r="E60" s="296"/>
      <c r="F60" s="227" t="s">
        <v>208</v>
      </c>
      <c r="G60" s="183" t="s">
        <v>426</v>
      </c>
      <c r="H60" s="205">
        <v>52</v>
      </c>
      <c r="I60" s="28" t="s">
        <v>166</v>
      </c>
      <c r="J60" s="105" t="str">
        <f t="shared" si="0"/>
        <v>52.1</v>
      </c>
      <c r="K60" s="28" t="s">
        <v>167</v>
      </c>
      <c r="L60" s="24"/>
      <c r="M60" s="25" t="s">
        <v>31</v>
      </c>
      <c r="N60" s="20">
        <v>1</v>
      </c>
      <c r="O60" s="130" t="s">
        <v>168</v>
      </c>
      <c r="P60" s="25" t="s">
        <v>111</v>
      </c>
      <c r="Q60" s="25" t="s">
        <v>34</v>
      </c>
      <c r="R60" s="21">
        <v>1</v>
      </c>
      <c r="S60" s="21">
        <v>1</v>
      </c>
      <c r="T60" s="21">
        <v>1</v>
      </c>
      <c r="U60" s="21">
        <v>1</v>
      </c>
      <c r="V60" s="130" t="s">
        <v>165</v>
      </c>
      <c r="W60" s="27" t="s">
        <v>36</v>
      </c>
    </row>
    <row r="61" spans="1:23" s="4" customFormat="1" ht="55.5" customHeight="1" x14ac:dyDescent="0.3">
      <c r="A61" s="1"/>
      <c r="B61" s="318"/>
      <c r="C61" s="320"/>
      <c r="D61" s="336"/>
      <c r="E61" s="296"/>
      <c r="F61" s="227" t="s">
        <v>208</v>
      </c>
      <c r="G61" s="183" t="s">
        <v>426</v>
      </c>
      <c r="H61" s="205">
        <v>53</v>
      </c>
      <c r="I61" s="28" t="s">
        <v>403</v>
      </c>
      <c r="J61" s="105" t="str">
        <f t="shared" si="0"/>
        <v>53.1</v>
      </c>
      <c r="K61" s="28" t="s">
        <v>403</v>
      </c>
      <c r="L61" s="24"/>
      <c r="M61" s="25" t="s">
        <v>31</v>
      </c>
      <c r="N61" s="20">
        <v>1</v>
      </c>
      <c r="O61" s="130" t="s">
        <v>169</v>
      </c>
      <c r="P61" s="25" t="s">
        <v>33</v>
      </c>
      <c r="Q61" s="25" t="s">
        <v>34</v>
      </c>
      <c r="R61" s="21">
        <v>0.05</v>
      </c>
      <c r="S61" s="21">
        <v>0.5</v>
      </c>
      <c r="T61" s="21">
        <v>0.75</v>
      </c>
      <c r="U61" s="21">
        <v>1</v>
      </c>
      <c r="V61" s="130" t="s">
        <v>170</v>
      </c>
      <c r="W61" s="27" t="s">
        <v>36</v>
      </c>
    </row>
    <row r="62" spans="1:23" s="4" customFormat="1" ht="55.5" customHeight="1" x14ac:dyDescent="0.3">
      <c r="A62" s="1"/>
      <c r="B62" s="318"/>
      <c r="C62" s="320"/>
      <c r="D62" s="336"/>
      <c r="E62" s="292" t="s">
        <v>171</v>
      </c>
      <c r="F62" s="227" t="s">
        <v>171</v>
      </c>
      <c r="G62" s="183" t="s">
        <v>424</v>
      </c>
      <c r="H62" s="205">
        <v>54</v>
      </c>
      <c r="I62" s="28" t="s">
        <v>172</v>
      </c>
      <c r="J62" s="105" t="str">
        <f t="shared" si="0"/>
        <v>54.1</v>
      </c>
      <c r="K62" s="28" t="s">
        <v>234</v>
      </c>
      <c r="L62" s="24"/>
      <c r="M62" s="25" t="s">
        <v>31</v>
      </c>
      <c r="N62" s="20">
        <v>1</v>
      </c>
      <c r="O62" s="130" t="s">
        <v>173</v>
      </c>
      <c r="P62" s="25" t="s">
        <v>33</v>
      </c>
      <c r="Q62" s="25" t="s">
        <v>34</v>
      </c>
      <c r="R62" s="21">
        <v>0.1</v>
      </c>
      <c r="S62" s="21">
        <v>0.5</v>
      </c>
      <c r="T62" s="21">
        <v>0.75</v>
      </c>
      <c r="U62" s="21">
        <v>1</v>
      </c>
      <c r="V62" s="130" t="s">
        <v>170</v>
      </c>
      <c r="W62" s="27" t="s">
        <v>36</v>
      </c>
    </row>
    <row r="63" spans="1:23" s="4" customFormat="1" ht="55.5" customHeight="1" thickBot="1" x14ac:dyDescent="0.35">
      <c r="A63" s="1"/>
      <c r="B63" s="329"/>
      <c r="C63" s="328"/>
      <c r="D63" s="337"/>
      <c r="E63" s="295"/>
      <c r="F63" s="232" t="s">
        <v>171</v>
      </c>
      <c r="G63" s="184" t="s">
        <v>424</v>
      </c>
      <c r="H63" s="208">
        <v>55</v>
      </c>
      <c r="I63" s="180" t="s">
        <v>395</v>
      </c>
      <c r="J63" s="111" t="str">
        <f t="shared" si="0"/>
        <v>55.1</v>
      </c>
      <c r="K63" s="180" t="s">
        <v>396</v>
      </c>
      <c r="L63" s="181"/>
      <c r="M63" s="25" t="s">
        <v>31</v>
      </c>
      <c r="N63" s="195">
        <v>7</v>
      </c>
      <c r="O63" s="152" t="s">
        <v>397</v>
      </c>
      <c r="P63" s="182" t="s">
        <v>54</v>
      </c>
      <c r="Q63" s="182" t="s">
        <v>34</v>
      </c>
      <c r="R63" s="275">
        <v>0</v>
      </c>
      <c r="S63" s="276">
        <v>2</v>
      </c>
      <c r="T63" s="276">
        <v>2</v>
      </c>
      <c r="U63" s="276">
        <v>3</v>
      </c>
      <c r="V63" s="79" t="s">
        <v>170</v>
      </c>
      <c r="W63" s="80" t="s">
        <v>36</v>
      </c>
    </row>
    <row r="64" spans="1:23" s="4" customFormat="1" ht="63" customHeight="1" x14ac:dyDescent="0.3">
      <c r="A64" s="1"/>
      <c r="B64" s="349" t="s">
        <v>115</v>
      </c>
      <c r="C64" s="352" t="s">
        <v>116</v>
      </c>
      <c r="D64" s="84" t="s">
        <v>174</v>
      </c>
      <c r="E64" s="355" t="s">
        <v>175</v>
      </c>
      <c r="F64" s="233" t="s">
        <v>175</v>
      </c>
      <c r="G64" s="183" t="s">
        <v>424</v>
      </c>
      <c r="H64" s="204">
        <v>56</v>
      </c>
      <c r="I64" s="85" t="s">
        <v>176</v>
      </c>
      <c r="J64" s="113" t="str">
        <f t="shared" si="0"/>
        <v>56.1</v>
      </c>
      <c r="K64" s="85" t="s">
        <v>177</v>
      </c>
      <c r="L64" s="38"/>
      <c r="M64" s="86" t="s">
        <v>52</v>
      </c>
      <c r="N64" s="196">
        <v>1</v>
      </c>
      <c r="O64" s="113" t="s">
        <v>178</v>
      </c>
      <c r="P64" s="39" t="s">
        <v>111</v>
      </c>
      <c r="Q64" s="86" t="s">
        <v>34</v>
      </c>
      <c r="R64" s="87">
        <v>1</v>
      </c>
      <c r="S64" s="87">
        <v>1</v>
      </c>
      <c r="T64" s="87">
        <v>1</v>
      </c>
      <c r="U64" s="87">
        <v>1</v>
      </c>
      <c r="V64" s="86" t="s">
        <v>179</v>
      </c>
      <c r="W64" s="88" t="s">
        <v>36</v>
      </c>
    </row>
    <row r="65" spans="1:23" s="4" customFormat="1" ht="105.75" customHeight="1" x14ac:dyDescent="0.3">
      <c r="A65" s="1"/>
      <c r="B65" s="350"/>
      <c r="C65" s="353"/>
      <c r="D65" s="107" t="s">
        <v>180</v>
      </c>
      <c r="E65" s="356"/>
      <c r="F65" s="227" t="s">
        <v>175</v>
      </c>
      <c r="G65" s="183" t="s">
        <v>424</v>
      </c>
      <c r="H65" s="205">
        <v>57</v>
      </c>
      <c r="I65" s="48" t="s">
        <v>181</v>
      </c>
      <c r="J65" s="105" t="str">
        <f t="shared" si="0"/>
        <v>57.1</v>
      </c>
      <c r="K65" s="48" t="s">
        <v>182</v>
      </c>
      <c r="L65" s="43"/>
      <c r="M65" s="129" t="s">
        <v>52</v>
      </c>
      <c r="N65" s="197">
        <v>0.6</v>
      </c>
      <c r="O65" s="105" t="s">
        <v>183</v>
      </c>
      <c r="P65" s="25" t="s">
        <v>111</v>
      </c>
      <c r="Q65" s="129" t="s">
        <v>34</v>
      </c>
      <c r="R65" s="73">
        <v>0.6</v>
      </c>
      <c r="S65" s="73">
        <v>0.6</v>
      </c>
      <c r="T65" s="73">
        <v>0.6</v>
      </c>
      <c r="U65" s="73">
        <v>0.6</v>
      </c>
      <c r="V65" s="129" t="s">
        <v>179</v>
      </c>
      <c r="W65" s="45" t="s">
        <v>36</v>
      </c>
    </row>
    <row r="66" spans="1:23" s="4" customFormat="1" ht="105.75" customHeight="1" x14ac:dyDescent="0.3">
      <c r="A66" s="1"/>
      <c r="B66" s="350"/>
      <c r="C66" s="353"/>
      <c r="D66" s="344" t="s">
        <v>242</v>
      </c>
      <c r="E66" s="336" t="s">
        <v>209</v>
      </c>
      <c r="F66" s="227" t="s">
        <v>209</v>
      </c>
      <c r="G66" s="183" t="s">
        <v>424</v>
      </c>
      <c r="H66" s="205">
        <v>58</v>
      </c>
      <c r="I66" s="48" t="s">
        <v>237</v>
      </c>
      <c r="J66" s="105" t="str">
        <f t="shared" si="0"/>
        <v>58.1</v>
      </c>
      <c r="K66" s="48" t="s">
        <v>239</v>
      </c>
      <c r="L66" s="43" t="s">
        <v>31</v>
      </c>
      <c r="M66" s="129" t="s">
        <v>31</v>
      </c>
      <c r="N66" s="46">
        <v>2</v>
      </c>
      <c r="O66" s="105" t="s">
        <v>72</v>
      </c>
      <c r="P66" s="25" t="s">
        <v>54</v>
      </c>
      <c r="Q66" s="129" t="s">
        <v>123</v>
      </c>
      <c r="R66" s="277">
        <v>0</v>
      </c>
      <c r="S66" s="277">
        <v>1</v>
      </c>
      <c r="T66" s="277">
        <v>0</v>
      </c>
      <c r="U66" s="277">
        <v>1</v>
      </c>
      <c r="V66" s="129" t="s">
        <v>243</v>
      </c>
      <c r="W66" s="45" t="s">
        <v>36</v>
      </c>
    </row>
    <row r="67" spans="1:23" s="4" customFormat="1" ht="105.75" customHeight="1" thickBot="1" x14ac:dyDescent="0.35">
      <c r="A67" s="1"/>
      <c r="B67" s="351"/>
      <c r="C67" s="354"/>
      <c r="D67" s="345"/>
      <c r="E67" s="343"/>
      <c r="F67" s="229" t="s">
        <v>209</v>
      </c>
      <c r="G67" s="185" t="s">
        <v>424</v>
      </c>
      <c r="H67" s="206">
        <v>59</v>
      </c>
      <c r="I67" s="49" t="s">
        <v>238</v>
      </c>
      <c r="J67" s="114" t="str">
        <f t="shared" si="0"/>
        <v>59.1</v>
      </c>
      <c r="K67" s="49" t="s">
        <v>240</v>
      </c>
      <c r="L67" s="50" t="s">
        <v>31</v>
      </c>
      <c r="M67" s="51" t="s">
        <v>31</v>
      </c>
      <c r="N67" s="198">
        <v>0.25</v>
      </c>
      <c r="O67" s="114" t="s">
        <v>241</v>
      </c>
      <c r="P67" s="57" t="s">
        <v>111</v>
      </c>
      <c r="Q67" s="51" t="s">
        <v>34</v>
      </c>
      <c r="R67" s="89">
        <v>0.25</v>
      </c>
      <c r="S67" s="89">
        <v>0.25</v>
      </c>
      <c r="T67" s="89">
        <v>0.25</v>
      </c>
      <c r="U67" s="89">
        <v>0.25</v>
      </c>
      <c r="V67" s="51" t="s">
        <v>243</v>
      </c>
      <c r="W67" s="53" t="s">
        <v>36</v>
      </c>
    </row>
    <row r="68" spans="1:23" s="4" customFormat="1" ht="96" customHeight="1" thickTop="1" x14ac:dyDescent="0.3">
      <c r="A68" s="1"/>
      <c r="B68" s="318" t="s">
        <v>184</v>
      </c>
      <c r="C68" s="320" t="s">
        <v>116</v>
      </c>
      <c r="D68" s="332" t="s">
        <v>185</v>
      </c>
      <c r="E68" s="293" t="s">
        <v>186</v>
      </c>
      <c r="F68" s="226" t="s">
        <v>186</v>
      </c>
      <c r="G68" s="183" t="s">
        <v>424</v>
      </c>
      <c r="H68" s="213">
        <v>60</v>
      </c>
      <c r="I68" s="15" t="s">
        <v>235</v>
      </c>
      <c r="J68" s="104" t="str">
        <f t="shared" si="0"/>
        <v>60.1</v>
      </c>
      <c r="K68" s="15" t="s">
        <v>404</v>
      </c>
      <c r="L68" s="18"/>
      <c r="M68" s="17" t="s">
        <v>31</v>
      </c>
      <c r="N68" s="191">
        <v>1</v>
      </c>
      <c r="O68" s="18" t="s">
        <v>45</v>
      </c>
      <c r="P68" s="17" t="s">
        <v>54</v>
      </c>
      <c r="Q68" s="17" t="s">
        <v>34</v>
      </c>
      <c r="R68" s="278">
        <v>1</v>
      </c>
      <c r="S68" s="278">
        <v>0</v>
      </c>
      <c r="T68" s="278">
        <v>0</v>
      </c>
      <c r="U68" s="278">
        <v>0</v>
      </c>
      <c r="V68" s="18" t="s">
        <v>187</v>
      </c>
      <c r="W68" s="22" t="s">
        <v>36</v>
      </c>
    </row>
    <row r="69" spans="1:23" s="4" customFormat="1" ht="96" customHeight="1" x14ac:dyDescent="0.3">
      <c r="A69" s="1"/>
      <c r="B69" s="318"/>
      <c r="C69" s="320"/>
      <c r="D69" s="322"/>
      <c r="E69" s="293"/>
      <c r="F69" s="227" t="s">
        <v>186</v>
      </c>
      <c r="G69" s="183" t="s">
        <v>424</v>
      </c>
      <c r="H69" s="205">
        <v>61</v>
      </c>
      <c r="I69" s="23" t="s">
        <v>405</v>
      </c>
      <c r="J69" s="105" t="str">
        <f t="shared" si="0"/>
        <v>61.1</v>
      </c>
      <c r="K69" s="28" t="s">
        <v>406</v>
      </c>
      <c r="L69" s="130"/>
      <c r="M69" s="25" t="s">
        <v>31</v>
      </c>
      <c r="N69" s="199">
        <v>4</v>
      </c>
      <c r="O69" s="130" t="s">
        <v>45</v>
      </c>
      <c r="P69" s="25" t="s">
        <v>54</v>
      </c>
      <c r="Q69" s="25" t="s">
        <v>34</v>
      </c>
      <c r="R69" s="273">
        <v>1</v>
      </c>
      <c r="S69" s="273">
        <v>1</v>
      </c>
      <c r="T69" s="273">
        <v>1</v>
      </c>
      <c r="U69" s="273">
        <v>1</v>
      </c>
      <c r="V69" s="130" t="s">
        <v>187</v>
      </c>
      <c r="W69" s="27" t="s">
        <v>36</v>
      </c>
    </row>
    <row r="70" spans="1:23" s="4" customFormat="1" ht="96" customHeight="1" thickBot="1" x14ac:dyDescent="0.35">
      <c r="A70" s="1"/>
      <c r="B70" s="346"/>
      <c r="C70" s="347"/>
      <c r="D70" s="333"/>
      <c r="E70" s="348"/>
      <c r="F70" s="229" t="s">
        <v>186</v>
      </c>
      <c r="G70" s="185" t="s">
        <v>424</v>
      </c>
      <c r="H70" s="206">
        <v>62</v>
      </c>
      <c r="I70" s="90" t="s">
        <v>407</v>
      </c>
      <c r="J70" s="114" t="str">
        <f t="shared" si="0"/>
        <v>62.1</v>
      </c>
      <c r="K70" s="90" t="s">
        <v>408</v>
      </c>
      <c r="L70" s="91"/>
      <c r="M70" s="92" t="s">
        <v>31</v>
      </c>
      <c r="N70" s="200">
        <v>12</v>
      </c>
      <c r="O70" s="91" t="s">
        <v>224</v>
      </c>
      <c r="P70" s="92" t="s">
        <v>54</v>
      </c>
      <c r="Q70" s="92" t="s">
        <v>126</v>
      </c>
      <c r="R70" s="279">
        <v>3</v>
      </c>
      <c r="S70" s="279">
        <v>3</v>
      </c>
      <c r="T70" s="279">
        <v>3</v>
      </c>
      <c r="U70" s="279">
        <v>3</v>
      </c>
      <c r="V70" s="91" t="s">
        <v>187</v>
      </c>
      <c r="W70" s="93" t="s">
        <v>36</v>
      </c>
    </row>
    <row r="71" spans="1:23" ht="17.25" thickTop="1" x14ac:dyDescent="0.3">
      <c r="B71" s="94"/>
      <c r="D71" s="95"/>
    </row>
    <row r="72" spans="1:23" ht="16.5" hidden="1" x14ac:dyDescent="0.3">
      <c r="B72" s="94"/>
    </row>
    <row r="73" spans="1:23" ht="16.5" hidden="1" x14ac:dyDescent="0.3">
      <c r="B73" s="94"/>
    </row>
    <row r="74" spans="1:23" ht="15" hidden="1" customHeight="1" x14ac:dyDescent="0.2">
      <c r="B74" s="187" t="s">
        <v>188</v>
      </c>
      <c r="C74" s="187" t="s">
        <v>189</v>
      </c>
      <c r="D74" s="187" t="s">
        <v>190</v>
      </c>
      <c r="H74" s="287" t="s">
        <v>191</v>
      </c>
      <c r="I74" s="288"/>
      <c r="J74" s="288"/>
      <c r="K74" s="288"/>
      <c r="L74" s="288"/>
      <c r="M74" s="289"/>
    </row>
    <row r="75" spans="1:23" ht="18" hidden="1" customHeight="1" x14ac:dyDescent="0.25">
      <c r="B75" s="338" t="s">
        <v>383</v>
      </c>
      <c r="C75" s="339" t="s">
        <v>384</v>
      </c>
      <c r="D75" s="342" t="s">
        <v>192</v>
      </c>
      <c r="H75" s="140" t="s">
        <v>193</v>
      </c>
      <c r="I75" s="140" t="s">
        <v>194</v>
      </c>
      <c r="J75" s="281" t="s">
        <v>195</v>
      </c>
      <c r="K75" s="282"/>
      <c r="L75" s="282"/>
      <c r="M75" s="283"/>
    </row>
    <row r="76" spans="1:23" ht="43.5" hidden="1" customHeight="1" x14ac:dyDescent="0.25">
      <c r="B76" s="338"/>
      <c r="C76" s="340"/>
      <c r="D76" s="338"/>
      <c r="H76" s="140">
        <v>1</v>
      </c>
      <c r="I76" s="141" t="s">
        <v>457</v>
      </c>
      <c r="J76" s="284" t="s">
        <v>217</v>
      </c>
      <c r="K76" s="285"/>
      <c r="L76" s="285"/>
      <c r="M76" s="286"/>
    </row>
    <row r="77" spans="1:23" ht="43.5" hidden="1" customHeight="1" x14ac:dyDescent="0.25">
      <c r="B77" s="338"/>
      <c r="C77" s="340"/>
      <c r="D77" s="338"/>
      <c r="H77" s="141">
        <v>2</v>
      </c>
      <c r="I77" s="141" t="s">
        <v>468</v>
      </c>
      <c r="J77" s="284" t="s">
        <v>469</v>
      </c>
      <c r="K77" s="285"/>
      <c r="L77" s="285"/>
      <c r="M77" s="286"/>
    </row>
    <row r="78" spans="1:23" ht="43.5" hidden="1" customHeight="1" x14ac:dyDescent="0.25">
      <c r="B78" s="338"/>
      <c r="C78" s="340"/>
      <c r="D78" s="338"/>
      <c r="H78" s="141"/>
      <c r="I78" s="141"/>
      <c r="J78" s="284"/>
      <c r="K78" s="285"/>
      <c r="L78" s="285"/>
      <c r="M78" s="286"/>
    </row>
    <row r="79" spans="1:23" ht="43.5" hidden="1" customHeight="1" x14ac:dyDescent="0.25">
      <c r="B79" s="338"/>
      <c r="C79" s="341"/>
      <c r="D79" s="338"/>
      <c r="H79" s="141"/>
      <c r="I79" s="141"/>
      <c r="J79" s="281"/>
      <c r="K79" s="282"/>
      <c r="L79" s="282"/>
      <c r="M79" s="283"/>
    </row>
    <row r="80" spans="1:23" ht="43.5" hidden="1" customHeight="1" x14ac:dyDescent="0.25">
      <c r="B80" s="98"/>
      <c r="C80" s="98"/>
      <c r="D80" s="98"/>
      <c r="E80" s="98"/>
      <c r="F80" s="98"/>
      <c r="G80" s="98"/>
      <c r="H80" s="141"/>
      <c r="I80" s="141"/>
      <c r="J80" s="281"/>
      <c r="K80" s="282"/>
      <c r="L80" s="282"/>
      <c r="M80" s="283"/>
    </row>
    <row r="81" spans="2:13" ht="43.5" hidden="1" customHeight="1" x14ac:dyDescent="0.25">
      <c r="B81" s="98"/>
      <c r="C81" s="98"/>
      <c r="D81" s="98"/>
      <c r="E81" s="98"/>
      <c r="F81" s="98"/>
      <c r="G81" s="98"/>
      <c r="H81" s="141"/>
      <c r="I81" s="141"/>
      <c r="J81" s="281"/>
      <c r="K81" s="282"/>
      <c r="L81" s="282"/>
      <c r="M81" s="283"/>
    </row>
    <row r="82" spans="2:13" ht="16.5" hidden="1" x14ac:dyDescent="0.3">
      <c r="B82" s="94"/>
    </row>
    <row r="83" spans="2:13" ht="16.5" hidden="1" x14ac:dyDescent="0.3">
      <c r="B83" s="94"/>
    </row>
    <row r="84" spans="2:13" ht="16.5" hidden="1" x14ac:dyDescent="0.3">
      <c r="B84" s="94"/>
    </row>
    <row r="85" spans="2:13" ht="16.5" hidden="1" x14ac:dyDescent="0.3">
      <c r="B85" s="94"/>
    </row>
    <row r="86" spans="2:13" ht="16.5" hidden="1" x14ac:dyDescent="0.3">
      <c r="B86" s="94"/>
    </row>
    <row r="87" spans="2:13" ht="16.5" hidden="1" x14ac:dyDescent="0.3">
      <c r="B87" s="94"/>
    </row>
    <row r="88" spans="2:13" ht="16.5" hidden="1" x14ac:dyDescent="0.3">
      <c r="B88" s="94"/>
    </row>
    <row r="89" spans="2:13" ht="16.5" hidden="1" x14ac:dyDescent="0.3">
      <c r="B89" s="94"/>
    </row>
    <row r="90" spans="2:13" ht="16.5" hidden="1" x14ac:dyDescent="0.3">
      <c r="B90" s="94"/>
    </row>
    <row r="91" spans="2:13" ht="16.5" hidden="1" x14ac:dyDescent="0.3">
      <c r="B91" s="94"/>
    </row>
    <row r="92" spans="2:13" ht="16.5" hidden="1" x14ac:dyDescent="0.3">
      <c r="B92" s="94"/>
    </row>
    <row r="93" spans="2:13" ht="16.5" hidden="1" x14ac:dyDescent="0.3">
      <c r="B93" s="94"/>
    </row>
    <row r="94" spans="2:13" ht="16.5" hidden="1" x14ac:dyDescent="0.3">
      <c r="B94" s="94"/>
    </row>
    <row r="95" spans="2:13" ht="16.5" hidden="1" x14ac:dyDescent="0.3">
      <c r="B95" s="94"/>
    </row>
    <row r="96" spans="2:13" ht="16.5" hidden="1" x14ac:dyDescent="0.3">
      <c r="B96" s="94"/>
    </row>
    <row r="97" spans="2:13" ht="16.5" hidden="1" x14ac:dyDescent="0.3">
      <c r="B97" s="94"/>
    </row>
    <row r="98" spans="2:13" ht="16.5" hidden="1" x14ac:dyDescent="0.3">
      <c r="B98" s="94"/>
    </row>
    <row r="99" spans="2:13" ht="16.5" hidden="1" x14ac:dyDescent="0.3">
      <c r="B99" s="94"/>
    </row>
    <row r="100" spans="2:13" ht="16.5" hidden="1" x14ac:dyDescent="0.3">
      <c r="B100" s="94"/>
    </row>
    <row r="101" spans="2:13" ht="16.5" hidden="1" x14ac:dyDescent="0.3">
      <c r="B101" s="94"/>
    </row>
    <row r="102" spans="2:13" ht="16.5" hidden="1" x14ac:dyDescent="0.3">
      <c r="B102" s="94"/>
    </row>
    <row r="103" spans="2:13" ht="16.5" hidden="1" x14ac:dyDescent="0.3">
      <c r="B103" s="94"/>
    </row>
    <row r="104" spans="2:13" ht="16.5" hidden="1" x14ac:dyDescent="0.3">
      <c r="B104" s="234"/>
      <c r="C104" s="235"/>
      <c r="D104" s="236"/>
      <c r="E104" s="235"/>
      <c r="F104" s="235"/>
      <c r="G104" s="235"/>
      <c r="H104" s="235"/>
      <c r="I104" s="236"/>
      <c r="J104" s="235"/>
      <c r="K104" s="236"/>
      <c r="L104" s="237"/>
      <c r="M104" s="237"/>
    </row>
    <row r="105" spans="2:13" ht="16.5" hidden="1" x14ac:dyDescent="0.3">
      <c r="B105" s="234"/>
      <c r="C105" s="235"/>
      <c r="D105" s="236"/>
      <c r="E105" s="235"/>
      <c r="F105" s="235"/>
      <c r="G105" s="235"/>
      <c r="H105" s="235"/>
      <c r="I105" s="236"/>
      <c r="J105" s="235"/>
      <c r="K105" s="236"/>
      <c r="L105" s="237"/>
      <c r="M105" s="237"/>
    </row>
    <row r="106" spans="2:13" ht="16.5" hidden="1" x14ac:dyDescent="0.3">
      <c r="B106" s="234"/>
      <c r="C106" s="235"/>
      <c r="D106" s="236"/>
      <c r="E106" s="235"/>
      <c r="F106" s="235"/>
      <c r="G106" s="235"/>
      <c r="H106" s="235"/>
      <c r="I106" s="236"/>
      <c r="J106" s="235"/>
      <c r="K106" s="236"/>
      <c r="L106" s="237"/>
      <c r="M106" s="237"/>
    </row>
    <row r="107" spans="2:13" ht="16.5" hidden="1" x14ac:dyDescent="0.25">
      <c r="B107" s="235"/>
      <c r="C107" s="235"/>
      <c r="D107" s="236"/>
      <c r="E107" s="235"/>
      <c r="F107" s="235"/>
      <c r="G107" s="235"/>
      <c r="H107" s="235"/>
      <c r="I107" s="236"/>
      <c r="J107" s="235"/>
      <c r="K107" s="236"/>
      <c r="L107" s="237"/>
      <c r="M107" s="237"/>
    </row>
    <row r="108" spans="2:13" ht="16.5" hidden="1" x14ac:dyDescent="0.25">
      <c r="B108" s="238"/>
      <c r="C108" s="235"/>
      <c r="D108" s="235"/>
      <c r="E108" s="236"/>
      <c r="F108" s="235"/>
      <c r="G108" s="235"/>
      <c r="H108" s="235"/>
      <c r="I108" s="236"/>
      <c r="J108" s="235"/>
      <c r="K108" s="236"/>
      <c r="L108" s="237"/>
      <c r="M108" s="237"/>
    </row>
    <row r="109" spans="2:13" ht="16.5" hidden="1" x14ac:dyDescent="0.25">
      <c r="B109" s="239" t="s">
        <v>446</v>
      </c>
      <c r="C109" s="235"/>
      <c r="D109" s="235"/>
      <c r="E109" s="236"/>
      <c r="F109" s="235"/>
      <c r="G109" s="235"/>
      <c r="H109" s="235"/>
      <c r="I109" s="236"/>
      <c r="J109" s="235"/>
      <c r="K109" s="236"/>
      <c r="L109" s="237"/>
      <c r="M109" s="237"/>
    </row>
    <row r="110" spans="2:13" ht="16.5" hidden="1" x14ac:dyDescent="0.25">
      <c r="B110" s="237" t="s">
        <v>422</v>
      </c>
      <c r="C110" s="235"/>
      <c r="D110" s="235"/>
      <c r="E110" s="236"/>
      <c r="F110" s="235"/>
      <c r="G110" s="235"/>
      <c r="H110" s="235"/>
      <c r="I110" s="236"/>
      <c r="J110" s="235"/>
      <c r="K110" s="236"/>
      <c r="L110" s="237"/>
      <c r="M110" s="237"/>
    </row>
    <row r="111" spans="2:13" ht="16.5" hidden="1" x14ac:dyDescent="0.25">
      <c r="B111" s="237" t="s">
        <v>423</v>
      </c>
      <c r="C111" s="235"/>
      <c r="D111" s="235"/>
      <c r="E111" s="236"/>
      <c r="F111" s="235"/>
      <c r="G111" s="235"/>
      <c r="H111" s="235"/>
      <c r="I111" s="236"/>
      <c r="J111" s="235"/>
      <c r="K111" s="236"/>
      <c r="L111" s="237"/>
      <c r="M111" s="237"/>
    </row>
    <row r="112" spans="2:13" ht="16.5" hidden="1" x14ac:dyDescent="0.25">
      <c r="B112" s="237" t="s">
        <v>424</v>
      </c>
      <c r="C112" s="235"/>
      <c r="D112" s="235"/>
      <c r="E112" s="236"/>
      <c r="F112" s="235"/>
      <c r="G112" s="235"/>
      <c r="H112" s="235"/>
      <c r="I112" s="236"/>
      <c r="J112" s="235"/>
      <c r="K112" s="236"/>
      <c r="L112" s="237"/>
      <c r="M112" s="237"/>
    </row>
    <row r="113" spans="2:13" ht="16.5" hidden="1" x14ac:dyDescent="0.25">
      <c r="B113" s="237" t="s">
        <v>425</v>
      </c>
      <c r="C113" s="235"/>
      <c r="D113" s="235"/>
      <c r="E113" s="236"/>
      <c r="F113" s="235"/>
      <c r="G113" s="235"/>
      <c r="H113" s="235"/>
      <c r="I113" s="236"/>
      <c r="J113" s="235"/>
      <c r="K113" s="236"/>
      <c r="L113" s="237"/>
      <c r="M113" s="237"/>
    </row>
    <row r="114" spans="2:13" ht="16.5" hidden="1" x14ac:dyDescent="0.25">
      <c r="B114" s="237" t="s">
        <v>426</v>
      </c>
      <c r="C114" s="235"/>
      <c r="D114" s="235"/>
      <c r="E114" s="236"/>
      <c r="F114" s="235"/>
      <c r="G114" s="235"/>
      <c r="H114" s="235"/>
      <c r="I114" s="236"/>
      <c r="J114" s="235"/>
      <c r="K114" s="236"/>
      <c r="L114" s="237"/>
      <c r="M114" s="237"/>
    </row>
    <row r="115" spans="2:13" ht="16.5" hidden="1" x14ac:dyDescent="0.25">
      <c r="B115" s="237" t="s">
        <v>427</v>
      </c>
      <c r="C115" s="235"/>
      <c r="D115" s="235"/>
      <c r="E115" s="236"/>
      <c r="F115" s="235"/>
      <c r="G115" s="235"/>
      <c r="H115" s="235"/>
      <c r="I115" s="236"/>
      <c r="J115" s="235"/>
      <c r="K115" s="236"/>
      <c r="L115" s="237"/>
      <c r="M115" s="237"/>
    </row>
    <row r="116" spans="2:13" ht="16.5" hidden="1" x14ac:dyDescent="0.25">
      <c r="B116" s="237" t="s">
        <v>428</v>
      </c>
      <c r="C116" s="235"/>
      <c r="D116" s="235"/>
      <c r="E116" s="236"/>
      <c r="F116" s="235"/>
      <c r="G116" s="235"/>
      <c r="H116" s="235"/>
      <c r="I116" s="236"/>
      <c r="J116" s="235"/>
      <c r="K116" s="236"/>
      <c r="L116" s="237"/>
      <c r="M116" s="237"/>
    </row>
    <row r="117" spans="2:13" ht="16.5" hidden="1" x14ac:dyDescent="0.25">
      <c r="B117" s="237"/>
      <c r="C117" s="235"/>
      <c r="D117" s="235"/>
      <c r="E117" s="236"/>
      <c r="F117" s="235"/>
      <c r="G117" s="235"/>
      <c r="H117" s="235"/>
      <c r="I117" s="236"/>
      <c r="J117" s="235"/>
      <c r="K117" s="236"/>
      <c r="L117" s="237"/>
      <c r="M117" s="237"/>
    </row>
    <row r="118" spans="2:13" ht="16.5" hidden="1" x14ac:dyDescent="0.25">
      <c r="B118" s="239" t="s">
        <v>196</v>
      </c>
      <c r="C118" s="235"/>
      <c r="D118" s="235"/>
      <c r="E118" s="236"/>
      <c r="F118" s="235"/>
      <c r="G118" s="235"/>
      <c r="H118" s="235"/>
      <c r="I118" s="236"/>
      <c r="J118" s="235"/>
      <c r="K118" s="236"/>
      <c r="L118" s="237"/>
      <c r="M118" s="237"/>
    </row>
    <row r="119" spans="2:13" ht="16.5" hidden="1" x14ac:dyDescent="0.25">
      <c r="B119" s="237" t="s">
        <v>25</v>
      </c>
      <c r="C119" s="235"/>
      <c r="D119" s="235"/>
      <c r="E119" s="236"/>
      <c r="F119" s="235"/>
      <c r="G119" s="235"/>
      <c r="H119" s="235"/>
      <c r="I119" s="236"/>
      <c r="J119" s="235"/>
      <c r="K119" s="236"/>
      <c r="L119" s="237"/>
      <c r="M119" s="237"/>
    </row>
    <row r="120" spans="2:13" ht="16.5" hidden="1" x14ac:dyDescent="0.25">
      <c r="B120" s="237" t="s">
        <v>63</v>
      </c>
      <c r="C120" s="235"/>
      <c r="D120" s="235"/>
      <c r="E120" s="236"/>
      <c r="F120" s="235"/>
      <c r="G120" s="235"/>
      <c r="H120" s="235"/>
      <c r="I120" s="236"/>
      <c r="J120" s="235"/>
      <c r="K120" s="236"/>
      <c r="L120" s="237"/>
      <c r="M120" s="237"/>
    </row>
    <row r="121" spans="2:13" ht="16.5" hidden="1" x14ac:dyDescent="0.25">
      <c r="B121" s="237" t="s">
        <v>91</v>
      </c>
      <c r="C121" s="235"/>
      <c r="D121" s="235"/>
      <c r="E121" s="236"/>
      <c r="F121" s="235"/>
      <c r="G121" s="235"/>
      <c r="H121" s="235"/>
      <c r="I121" s="236"/>
      <c r="J121" s="235"/>
      <c r="K121" s="236"/>
      <c r="L121" s="237"/>
      <c r="M121" s="237"/>
    </row>
    <row r="122" spans="2:13" ht="16.5" hidden="1" x14ac:dyDescent="0.25">
      <c r="B122" s="237" t="s">
        <v>429</v>
      </c>
      <c r="C122" s="235"/>
      <c r="D122" s="235"/>
      <c r="E122" s="236"/>
      <c r="F122" s="235"/>
      <c r="G122" s="235"/>
      <c r="H122" s="235"/>
      <c r="I122" s="236"/>
      <c r="J122" s="235"/>
      <c r="K122" s="236"/>
      <c r="L122" s="237"/>
      <c r="M122" s="237"/>
    </row>
    <row r="123" spans="2:13" ht="16.5" hidden="1" x14ac:dyDescent="0.25">
      <c r="B123" s="237" t="s">
        <v>139</v>
      </c>
      <c r="C123" s="235"/>
      <c r="D123" s="235"/>
      <c r="E123" s="236"/>
      <c r="F123" s="235"/>
      <c r="G123" s="235"/>
      <c r="H123" s="235"/>
      <c r="I123" s="236"/>
      <c r="J123" s="235"/>
      <c r="K123" s="236"/>
      <c r="L123" s="237"/>
      <c r="M123" s="237"/>
    </row>
    <row r="124" spans="2:13" ht="16.5" hidden="1" x14ac:dyDescent="0.25">
      <c r="B124" s="237" t="s">
        <v>115</v>
      </c>
      <c r="C124" s="235"/>
      <c r="D124" s="235"/>
      <c r="E124" s="236"/>
      <c r="F124" s="235"/>
      <c r="G124" s="235"/>
      <c r="H124" s="235"/>
      <c r="I124" s="236"/>
      <c r="J124" s="235"/>
      <c r="K124" s="236"/>
      <c r="L124" s="237"/>
      <c r="M124" s="237"/>
    </row>
    <row r="125" spans="2:13" ht="16.5" hidden="1" x14ac:dyDescent="0.25">
      <c r="B125" s="237" t="s">
        <v>197</v>
      </c>
      <c r="C125" s="235"/>
      <c r="D125" s="235"/>
      <c r="E125" s="236"/>
      <c r="F125" s="235"/>
      <c r="G125" s="235"/>
      <c r="H125" s="235"/>
      <c r="I125" s="236"/>
      <c r="J125" s="235"/>
      <c r="K125" s="236"/>
      <c r="L125" s="237"/>
      <c r="M125" s="237"/>
    </row>
    <row r="126" spans="2:13" ht="16.5" hidden="1" x14ac:dyDescent="0.25">
      <c r="B126" s="237"/>
      <c r="C126" s="235"/>
      <c r="D126" s="235"/>
      <c r="E126" s="236"/>
      <c r="F126" s="235"/>
      <c r="G126" s="235"/>
      <c r="H126" s="235"/>
      <c r="I126" s="236"/>
      <c r="J126" s="235"/>
      <c r="K126" s="236"/>
      <c r="L126" s="237"/>
      <c r="M126" s="237"/>
    </row>
    <row r="127" spans="2:13" ht="16.5" hidden="1" x14ac:dyDescent="0.25">
      <c r="B127" s="239" t="s">
        <v>198</v>
      </c>
      <c r="C127" s="239" t="s">
        <v>199</v>
      </c>
      <c r="D127" s="239" t="s">
        <v>200</v>
      </c>
      <c r="E127" s="240" t="s">
        <v>16</v>
      </c>
      <c r="F127" s="239" t="s">
        <v>201</v>
      </c>
      <c r="G127" s="239"/>
      <c r="H127" s="239"/>
      <c r="I127" s="236"/>
      <c r="J127" s="235"/>
      <c r="K127" s="236"/>
      <c r="L127" s="237"/>
      <c r="M127" s="237"/>
    </row>
    <row r="128" spans="2:13" ht="16.5" hidden="1" x14ac:dyDescent="0.25">
      <c r="B128" s="237" t="s">
        <v>117</v>
      </c>
      <c r="C128" s="241" t="s">
        <v>33</v>
      </c>
      <c r="D128" s="242" t="s">
        <v>31</v>
      </c>
      <c r="E128" s="236" t="s">
        <v>202</v>
      </c>
      <c r="F128" s="235" t="s">
        <v>126</v>
      </c>
      <c r="G128" s="235"/>
      <c r="H128" s="235"/>
      <c r="I128" s="236"/>
      <c r="J128" s="235"/>
      <c r="K128" s="236"/>
      <c r="L128" s="237"/>
      <c r="M128" s="237"/>
    </row>
    <row r="129" spans="2:13" ht="16.5" hidden="1" x14ac:dyDescent="0.25">
      <c r="B129" s="237" t="s">
        <v>149</v>
      </c>
      <c r="C129" s="242" t="s">
        <v>54</v>
      </c>
      <c r="D129" s="242" t="s">
        <v>52</v>
      </c>
      <c r="E129" s="236" t="s">
        <v>203</v>
      </c>
      <c r="F129" s="235" t="s">
        <v>204</v>
      </c>
      <c r="G129" s="235"/>
      <c r="H129" s="235"/>
      <c r="I129" s="236"/>
      <c r="J129" s="235"/>
      <c r="K129" s="236"/>
      <c r="L129" s="237"/>
      <c r="M129" s="237"/>
    </row>
    <row r="130" spans="2:13" ht="16.5" hidden="1" x14ac:dyDescent="0.25">
      <c r="B130" s="237" t="s">
        <v>130</v>
      </c>
      <c r="C130" s="242" t="s">
        <v>111</v>
      </c>
      <c r="D130" s="242" t="s">
        <v>87</v>
      </c>
      <c r="E130" s="236"/>
      <c r="F130" s="235" t="s">
        <v>34</v>
      </c>
      <c r="G130" s="235"/>
      <c r="H130" s="235"/>
      <c r="I130" s="236"/>
      <c r="J130" s="235"/>
      <c r="K130" s="236"/>
      <c r="L130" s="237"/>
      <c r="M130" s="237"/>
    </row>
    <row r="131" spans="2:13" ht="16.5" hidden="1" x14ac:dyDescent="0.25">
      <c r="B131" s="237" t="s">
        <v>28</v>
      </c>
      <c r="C131" s="242" t="s">
        <v>205</v>
      </c>
      <c r="D131" s="235"/>
      <c r="E131" s="236"/>
      <c r="F131" s="235" t="s">
        <v>206</v>
      </c>
      <c r="G131" s="235"/>
      <c r="H131" s="235"/>
      <c r="I131" s="236"/>
      <c r="J131" s="235"/>
      <c r="K131" s="236"/>
      <c r="L131" s="237"/>
      <c r="M131" s="237"/>
    </row>
    <row r="132" spans="2:13" ht="16.5" hidden="1" x14ac:dyDescent="0.25">
      <c r="B132" s="237" t="s">
        <v>66</v>
      </c>
      <c r="C132" s="235"/>
      <c r="D132" s="235"/>
      <c r="E132" s="236"/>
      <c r="F132" s="235" t="s">
        <v>123</v>
      </c>
      <c r="G132" s="235"/>
      <c r="H132" s="235"/>
      <c r="I132" s="236"/>
      <c r="J132" s="235"/>
      <c r="K132" s="236"/>
      <c r="L132" s="237"/>
      <c r="M132" s="237"/>
    </row>
    <row r="133" spans="2:13" ht="16.5" hidden="1" x14ac:dyDescent="0.25">
      <c r="B133" s="237" t="s">
        <v>94</v>
      </c>
      <c r="C133" s="235"/>
      <c r="D133" s="235"/>
      <c r="E133" s="236"/>
      <c r="F133" s="235" t="s">
        <v>135</v>
      </c>
      <c r="G133" s="235"/>
      <c r="H133" s="235"/>
      <c r="I133" s="236"/>
      <c r="J133" s="235"/>
      <c r="K133" s="236"/>
      <c r="L133" s="237"/>
      <c r="M133" s="237"/>
    </row>
    <row r="134" spans="2:13" ht="16.5" hidden="1" x14ac:dyDescent="0.25">
      <c r="B134" s="237" t="s">
        <v>134</v>
      </c>
      <c r="C134" s="235"/>
      <c r="D134" s="235"/>
      <c r="E134" s="236"/>
      <c r="F134" s="235"/>
      <c r="G134" s="235"/>
      <c r="H134" s="235"/>
      <c r="I134" s="236"/>
      <c r="J134" s="235"/>
      <c r="K134" s="236"/>
      <c r="L134" s="237"/>
      <c r="M134" s="237"/>
    </row>
    <row r="135" spans="2:13" ht="16.5" hidden="1" x14ac:dyDescent="0.25">
      <c r="B135" s="237" t="s">
        <v>141</v>
      </c>
      <c r="C135" s="235"/>
      <c r="D135" s="235"/>
      <c r="E135" s="236"/>
      <c r="F135" s="235"/>
      <c r="G135" s="235"/>
      <c r="H135" s="235"/>
      <c r="I135" s="236"/>
      <c r="J135" s="235"/>
      <c r="K135" s="236"/>
      <c r="L135" s="237"/>
      <c r="M135" s="237"/>
    </row>
    <row r="136" spans="2:13" ht="16.5" hidden="1" x14ac:dyDescent="0.25">
      <c r="B136" s="237" t="s">
        <v>146</v>
      </c>
      <c r="C136" s="235"/>
      <c r="D136" s="235"/>
      <c r="E136" s="236"/>
      <c r="F136" s="235"/>
      <c r="G136" s="235"/>
      <c r="H136" s="235"/>
      <c r="I136" s="236"/>
      <c r="J136" s="235"/>
      <c r="K136" s="236"/>
      <c r="L136" s="237"/>
      <c r="M136" s="237"/>
    </row>
    <row r="137" spans="2:13" ht="16.5" hidden="1" x14ac:dyDescent="0.25">
      <c r="B137" s="237" t="s">
        <v>186</v>
      </c>
      <c r="C137" s="235"/>
      <c r="D137" s="235"/>
      <c r="E137" s="236"/>
      <c r="F137" s="235"/>
      <c r="G137" s="235"/>
      <c r="H137" s="235"/>
      <c r="I137" s="236"/>
      <c r="J137" s="235"/>
      <c r="K137" s="236"/>
      <c r="L137" s="237"/>
      <c r="M137" s="237"/>
    </row>
    <row r="138" spans="2:13" ht="16.5" hidden="1" x14ac:dyDescent="0.25">
      <c r="B138" s="237" t="s">
        <v>175</v>
      </c>
      <c r="C138" s="235"/>
      <c r="D138" s="235"/>
      <c r="E138" s="236"/>
      <c r="F138" s="235"/>
      <c r="G138" s="235"/>
      <c r="H138" s="235"/>
      <c r="I138" s="236"/>
      <c r="J138" s="235"/>
      <c r="K138" s="236"/>
      <c r="L138" s="237"/>
      <c r="M138" s="237"/>
    </row>
    <row r="139" spans="2:13" ht="16.5" hidden="1" x14ac:dyDescent="0.25">
      <c r="B139" s="237" t="s">
        <v>171</v>
      </c>
      <c r="C139" s="235"/>
      <c r="D139" s="235"/>
      <c r="E139" s="236"/>
      <c r="F139" s="235"/>
      <c r="G139" s="235"/>
      <c r="H139" s="235"/>
      <c r="I139" s="236"/>
      <c r="J139" s="235"/>
      <c r="K139" s="236"/>
      <c r="L139" s="237"/>
      <c r="M139" s="237"/>
    </row>
    <row r="140" spans="2:13" ht="16.5" hidden="1" x14ac:dyDescent="0.25">
      <c r="B140" s="237" t="s">
        <v>207</v>
      </c>
      <c r="C140" s="235"/>
      <c r="D140" s="235"/>
      <c r="E140" s="236"/>
      <c r="F140" s="235"/>
      <c r="G140" s="235"/>
      <c r="H140" s="235"/>
      <c r="I140" s="236"/>
      <c r="J140" s="235"/>
      <c r="K140" s="236"/>
      <c r="L140" s="237"/>
      <c r="M140" s="237"/>
    </row>
    <row r="141" spans="2:13" ht="16.5" hidden="1" x14ac:dyDescent="0.25">
      <c r="B141" s="237" t="s">
        <v>208</v>
      </c>
      <c r="C141" s="235"/>
      <c r="D141" s="235"/>
      <c r="E141" s="236"/>
      <c r="F141" s="235"/>
      <c r="G141" s="235"/>
      <c r="H141" s="235"/>
      <c r="I141" s="236"/>
      <c r="J141" s="235"/>
      <c r="K141" s="236"/>
      <c r="L141" s="237"/>
      <c r="M141" s="237"/>
    </row>
    <row r="142" spans="2:13" ht="16.5" hidden="1" x14ac:dyDescent="0.25">
      <c r="B142" s="237" t="s">
        <v>156</v>
      </c>
      <c r="C142" s="235"/>
      <c r="D142" s="235"/>
      <c r="E142" s="236"/>
      <c r="F142" s="235"/>
      <c r="G142" s="235"/>
      <c r="H142" s="235"/>
      <c r="I142" s="236"/>
      <c r="J142" s="235"/>
      <c r="K142" s="236"/>
      <c r="L142" s="237"/>
      <c r="M142" s="237"/>
    </row>
    <row r="143" spans="2:13" ht="16.5" hidden="1" x14ac:dyDescent="0.25">
      <c r="B143" s="237" t="s">
        <v>209</v>
      </c>
      <c r="C143" s="235"/>
      <c r="D143" s="235"/>
      <c r="E143" s="236"/>
      <c r="F143" s="235"/>
      <c r="G143" s="235"/>
      <c r="H143" s="235"/>
      <c r="I143" s="236"/>
      <c r="J143" s="235"/>
      <c r="K143" s="236"/>
      <c r="L143" s="237"/>
      <c r="M143" s="237"/>
    </row>
    <row r="144" spans="2:13" ht="16.5" hidden="1" x14ac:dyDescent="0.25">
      <c r="B144" s="103" t="s">
        <v>210</v>
      </c>
      <c r="D144" s="2"/>
      <c r="E144" s="3"/>
    </row>
    <row r="145" spans="2:5" ht="16.5" hidden="1" x14ac:dyDescent="0.25">
      <c r="B145" s="103" t="s">
        <v>211</v>
      </c>
      <c r="D145" s="2"/>
      <c r="E145" s="3"/>
    </row>
    <row r="146" spans="2:5" ht="16.5" hidden="1" x14ac:dyDescent="0.25">
      <c r="B146" s="103" t="s">
        <v>212</v>
      </c>
      <c r="D146" s="2"/>
      <c r="E146" s="3"/>
    </row>
    <row r="147" spans="2:5" ht="16.5" hidden="1" x14ac:dyDescent="0.25">
      <c r="B147" s="103" t="s">
        <v>213</v>
      </c>
      <c r="D147" s="2"/>
      <c r="E147" s="3"/>
    </row>
    <row r="148" spans="2:5" ht="16.5" hidden="1" x14ac:dyDescent="0.25">
      <c r="B148" s="103" t="s">
        <v>214</v>
      </c>
      <c r="D148" s="2"/>
      <c r="E148" s="3"/>
    </row>
    <row r="149" spans="2:5" ht="16.5" hidden="1" x14ac:dyDescent="0.25">
      <c r="B149" s="103" t="s">
        <v>215</v>
      </c>
      <c r="D149" s="2"/>
      <c r="E149" s="3"/>
    </row>
    <row r="150" spans="2:5" ht="16.5" hidden="1" x14ac:dyDescent="0.25">
      <c r="B150" s="103" t="s">
        <v>216</v>
      </c>
      <c r="D150" s="2"/>
      <c r="E150" s="3"/>
    </row>
  </sheetData>
  <sheetProtection algorithmName="SHA-512" hashValue="Oz7wShihu93B/mq9jE/9UBJV+UUoLa5DQosiqWwUpUOLmGNQJv+R9d1RhcFeIK2QcbPzBzqtsSee6YpTJmxLJQ==" saltValue="xs4HG4t4gdVBXQUYOYQFJw==" spinCount="100000" sheet="1" objects="1" scenarios="1" selectLockedCells="1" autoFilter="0"/>
  <protectedRanges>
    <protectedRange sqref="F7:F8" name="Rango2"/>
  </protectedRanges>
  <autoFilter ref="B8:W70"/>
  <dataConsolidate/>
  <mergeCells count="62">
    <mergeCell ref="B75:B79"/>
    <mergeCell ref="C75:C79"/>
    <mergeCell ref="D75:D79"/>
    <mergeCell ref="E66:E67"/>
    <mergeCell ref="D66:D67"/>
    <mergeCell ref="B68:B70"/>
    <mergeCell ref="C68:C70"/>
    <mergeCell ref="D68:D70"/>
    <mergeCell ref="E68:E70"/>
    <mergeCell ref="B64:B67"/>
    <mergeCell ref="C64:C67"/>
    <mergeCell ref="E64:E65"/>
    <mergeCell ref="D26:D29"/>
    <mergeCell ref="D22:D25"/>
    <mergeCell ref="D47:D63"/>
    <mergeCell ref="E54:E57"/>
    <mergeCell ref="E59:E61"/>
    <mergeCell ref="E43:E44"/>
    <mergeCell ref="C47:C63"/>
    <mergeCell ref="B47:B63"/>
    <mergeCell ref="B38:B42"/>
    <mergeCell ref="C38:C42"/>
    <mergeCell ref="D38:D42"/>
    <mergeCell ref="B43:B44"/>
    <mergeCell ref="C43:C44"/>
    <mergeCell ref="B45:B46"/>
    <mergeCell ref="C45:C46"/>
    <mergeCell ref="D45:D46"/>
    <mergeCell ref="E9:E18"/>
    <mergeCell ref="E19:E29"/>
    <mergeCell ref="B30:B37"/>
    <mergeCell ref="C30:C37"/>
    <mergeCell ref="D30:D31"/>
    <mergeCell ref="E30:E37"/>
    <mergeCell ref="D11:D12"/>
    <mergeCell ref="D13:D15"/>
    <mergeCell ref="D16:D17"/>
    <mergeCell ref="B19:B29"/>
    <mergeCell ref="C19:C29"/>
    <mergeCell ref="D19:D21"/>
    <mergeCell ref="B9:B18"/>
    <mergeCell ref="D32:D35"/>
    <mergeCell ref="C9:C18"/>
    <mergeCell ref="D9:D10"/>
    <mergeCell ref="J7:M7"/>
    <mergeCell ref="N7:Q7"/>
    <mergeCell ref="R7:U7"/>
    <mergeCell ref="B2:C5"/>
    <mergeCell ref="D2:V5"/>
    <mergeCell ref="J76:M76"/>
    <mergeCell ref="J75:M75"/>
    <mergeCell ref="H74:M74"/>
    <mergeCell ref="E38:E39"/>
    <mergeCell ref="E40:E42"/>
    <mergeCell ref="E45:E46"/>
    <mergeCell ref="E47:E53"/>
    <mergeCell ref="E62:E63"/>
    <mergeCell ref="J81:M81"/>
    <mergeCell ref="J80:M80"/>
    <mergeCell ref="J79:M79"/>
    <mergeCell ref="J78:M78"/>
    <mergeCell ref="J77:M77"/>
  </mergeCells>
  <dataValidations count="15">
    <dataValidation type="list" allowBlank="1" showInputMessage="1" showErrorMessage="1" sqref="Q9:Q43 Q45:Q71">
      <formula1>$F$128:$F$133</formula1>
    </dataValidation>
    <dataValidation type="list" allowBlank="1" showInputMessage="1" showErrorMessage="1" sqref="B68:B70 B9:B39 B43 B64 B45:B51">
      <formula1>$B$119:$B$125</formula1>
    </dataValidation>
    <dataValidation type="list" allowBlank="1" showInputMessage="1" showErrorMessage="1" sqref="F67 G71:H71 E68:F71 F55:F57 E64:F66 E9:F9 E54:F54 F39 E40:F40 E43:F46 F10:F18 E19:F38 F41:F42">
      <formula1>$B$128:$B$143</formula1>
    </dataValidation>
    <dataValidation type="list" allowBlank="1" showInputMessage="1" showErrorMessage="1" sqref="E47:F51 F58:F63 E58:E62 F52:F53">
      <formula1>$B$128:$B$150</formula1>
    </dataValidation>
    <dataValidation type="list" allowBlank="1" showInputMessage="1" showErrorMessage="1" sqref="G9:G70">
      <formula1>$B$110:$B$116</formula1>
    </dataValidation>
    <dataValidation type="list" allowBlank="1" showInputMessage="1" showErrorMessage="1" sqref="M9:M71">
      <formula1>$D$128:$D$130</formula1>
    </dataValidation>
    <dataValidation type="list" allowBlank="1" showInputMessage="1" showErrorMessage="1" sqref="P9:P70">
      <formula1>$C$128:$C$131</formula1>
    </dataValidation>
    <dataValidation allowBlank="1" showInputMessage="1" showErrorMessage="1" prompt="Los avances de la Meta se medirán porcentualmente de forma incremental, en relación a los avances de gestión obtenidos, siendo el 100% la entrega del documento técnico." sqref="N9 N12 N14 N16"/>
    <dataValidation allowBlank="1" showInputMessage="1" showErrorMessage="1" prompt="Los avances de la Meta se medirán porcentualmente de forma incremental, en relación a los avances de gestión obtenidos, siendo el 100% los documentos de los resultados de la 8 investigaciones realizadas." sqref="N10"/>
    <dataValidation allowBlank="1" showInputMessage="1" showErrorMessage="1" prompt="Los avances de la Meta se medirán porcentualmente de forma incremental, en relación a los avances de gestión obtenidos, siendo el 100% el documento de resultado de la invetigación realizada." sqref="N11"/>
    <dataValidation allowBlank="1" showInputMessage="1" showErrorMessage="1" prompt="Los avances de la Meta se medirán porcentualmente de forma incremental, en relación a los avances de gestión obtenidos y la información actualizada de la base de datos, siendo el 100% la base de datos consolidada con la información obtenida durante el año" sqref="N13"/>
    <dataValidation allowBlank="1" showInputMessage="1" showErrorMessage="1" prompt="Los avances de la Meta se medirán porcentualmente de forma incremental, en relación a los avances de gestión obtenidos, siendo el 100% los documentos de los resultados de los 6 estudios realizados." sqref="N15"/>
    <dataValidation allowBlank="1" showInputMessage="1" showErrorMessage="1" prompt="Los avances de la Meta se medirán porcentualmente de forma incremental, en relación a los avances de gestión obtenidos, siendo el 100% los documentos de los resultados de los 2 estudios de prospección realizados." sqref="N17"/>
    <dataValidation allowBlank="1" showInputMessage="1" showErrorMessage="1" prompt="Los avances de la Meta se medirán porcentualmente de forma incremental, en relación a los avances de gestión obtenidos, siendo el 100% del total de la camapaña ejecutada e informe de los resultados." sqref="N31"/>
    <dataValidation allowBlank="1" showInputMessage="1" showErrorMessage="1" prompt="Corresponde a la sumatoria de los operativos planeados realizar por las Regionales" sqref="N33"/>
  </dataValidations>
  <printOptions horizontalCentered="1"/>
  <pageMargins left="3.937007874015748E-2" right="3.937007874015748E-2" top="0.35433070866141736" bottom="0.35433070866141736" header="0.11811023622047245" footer="0.31496062992125984"/>
  <pageSetup paperSize="9" scale="20" fitToWidth="0" fitToHeight="0" orientation="landscape" r:id="rId1"/>
  <rowBreaks count="2" manualBreakCount="2">
    <brk id="37" max="23" man="1"/>
    <brk id="67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499984740745262"/>
  </sheetPr>
  <dimension ref="A1:AK180"/>
  <sheetViews>
    <sheetView showGridLines="0" tabSelected="1" zoomScale="55" zoomScaleNormal="55" zoomScaleSheetLayoutView="25" zoomScalePage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2" sqref="A82:XFD180"/>
    </sheetView>
  </sheetViews>
  <sheetFormatPr baseColWidth="10" defaultColWidth="0" defaultRowHeight="0" customHeight="1" zeroHeight="1" x14ac:dyDescent="0.3"/>
  <cols>
    <col min="1" max="1" width="2.7109375" style="1" customWidth="1"/>
    <col min="2" max="3" width="57.28515625" style="2" customWidth="1"/>
    <col min="4" max="4" width="56" style="116" customWidth="1"/>
    <col min="5" max="5" width="46" style="2" customWidth="1"/>
    <col min="6" max="6" width="21.7109375" style="2" customWidth="1"/>
    <col min="7" max="7" width="34" style="2" customWidth="1"/>
    <col min="8" max="8" width="11.42578125" style="136" hidden="1" customWidth="1"/>
    <col min="9" max="9" width="15.140625" style="136" customWidth="1"/>
    <col min="10" max="10" width="60.42578125" style="3" customWidth="1"/>
    <col min="11" max="11" width="13.28515625" style="2" customWidth="1"/>
    <col min="12" max="12" width="54.28515625" style="3" customWidth="1"/>
    <col min="13" max="13" width="25.140625" style="1" hidden="1" customWidth="1"/>
    <col min="14" max="14" width="20" style="1" customWidth="1"/>
    <col min="15" max="15" width="25.42578125" style="1" customWidth="1"/>
    <col min="16" max="17" width="25.42578125" style="2" customWidth="1"/>
    <col min="18" max="18" width="23.5703125" style="2" customWidth="1"/>
    <col min="19" max="22" width="15.85546875" style="2" hidden="1" customWidth="1"/>
    <col min="23" max="23" width="38.5703125" style="2" customWidth="1"/>
    <col min="24" max="24" width="37.140625" style="2" customWidth="1"/>
    <col min="25" max="25" width="3.42578125" style="4" customWidth="1"/>
    <col min="26" max="27" width="11.42578125" style="1" hidden="1" customWidth="1"/>
    <col min="28" max="16384" width="11.42578125" style="1" hidden="1"/>
  </cols>
  <sheetData>
    <row r="1" spans="2:37" ht="25.5" customHeight="1" thickBot="1" x14ac:dyDescent="0.35"/>
    <row r="2" spans="2:37" ht="24.75" customHeight="1" thickBot="1" x14ac:dyDescent="0.35">
      <c r="B2" s="301"/>
      <c r="C2" s="302"/>
      <c r="D2" s="307" t="s">
        <v>455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9"/>
      <c r="X2" s="260" t="s">
        <v>0</v>
      </c>
      <c r="Z2"/>
    </row>
    <row r="3" spans="2:37" ht="24.75" customHeight="1" thickBot="1" x14ac:dyDescent="0.35">
      <c r="B3" s="303"/>
      <c r="C3" s="304"/>
      <c r="D3" s="310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  <c r="X3" s="260" t="s">
        <v>218</v>
      </c>
      <c r="Z3"/>
    </row>
    <row r="4" spans="2:37" ht="24.75" customHeight="1" x14ac:dyDescent="0.3">
      <c r="B4" s="303"/>
      <c r="C4" s="304"/>
      <c r="D4" s="310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2"/>
      <c r="X4" s="261" t="s">
        <v>464</v>
      </c>
      <c r="Z4"/>
    </row>
    <row r="5" spans="2:37" ht="24.75" customHeight="1" thickBot="1" x14ac:dyDescent="0.35">
      <c r="B5" s="305"/>
      <c r="C5" s="306"/>
      <c r="D5" s="313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  <c r="X5" s="262" t="s">
        <v>1</v>
      </c>
      <c r="Z5"/>
    </row>
    <row r="6" spans="2:37" ht="24.75" customHeight="1" thickBot="1" x14ac:dyDescent="0.35">
      <c r="B6" s="4"/>
      <c r="C6" s="4"/>
      <c r="Z6"/>
    </row>
    <row r="7" spans="2:37" ht="27.75" customHeight="1" thickTop="1" thickBot="1" x14ac:dyDescent="0.35">
      <c r="B7" s="267"/>
      <c r="C7" s="266"/>
      <c r="D7" s="118"/>
      <c r="E7" s="117"/>
      <c r="F7" s="117"/>
      <c r="G7" s="117"/>
      <c r="H7" s="137"/>
      <c r="I7" s="137"/>
      <c r="J7" s="119"/>
      <c r="K7" s="382" t="s">
        <v>2</v>
      </c>
      <c r="L7" s="383"/>
      <c r="M7" s="383"/>
      <c r="N7" s="384"/>
      <c r="O7" s="385" t="s">
        <v>3</v>
      </c>
      <c r="P7" s="385"/>
      <c r="Q7" s="385"/>
      <c r="R7" s="385"/>
      <c r="S7" s="385" t="s">
        <v>4</v>
      </c>
      <c r="T7" s="385"/>
      <c r="U7" s="385"/>
      <c r="V7" s="385"/>
      <c r="W7" s="120"/>
      <c r="X7" s="121"/>
    </row>
    <row r="8" spans="2:37" ht="51.75" customHeight="1" thickTop="1" thickBot="1" x14ac:dyDescent="0.35">
      <c r="B8" s="268" t="s">
        <v>5</v>
      </c>
      <c r="C8" s="263" t="s">
        <v>6</v>
      </c>
      <c r="D8" s="122" t="s">
        <v>7</v>
      </c>
      <c r="E8" s="122" t="s">
        <v>387</v>
      </c>
      <c r="F8" s="159" t="s">
        <v>456</v>
      </c>
      <c r="G8" s="264" t="s">
        <v>421</v>
      </c>
      <c r="H8" s="122" t="s">
        <v>253</v>
      </c>
      <c r="I8" s="122" t="s">
        <v>9</v>
      </c>
      <c r="J8" s="123" t="s">
        <v>10</v>
      </c>
      <c r="K8" s="124" t="s">
        <v>11</v>
      </c>
      <c r="L8" s="124" t="s">
        <v>12</v>
      </c>
      <c r="M8" s="124" t="s">
        <v>13</v>
      </c>
      <c r="N8" s="124" t="s">
        <v>14</v>
      </c>
      <c r="O8" s="125" t="s">
        <v>15</v>
      </c>
      <c r="P8" s="125" t="s">
        <v>16</v>
      </c>
      <c r="Q8" s="125" t="s">
        <v>17</v>
      </c>
      <c r="R8" s="125" t="s">
        <v>18</v>
      </c>
      <c r="S8" s="125" t="s">
        <v>19</v>
      </c>
      <c r="T8" s="125" t="s">
        <v>20</v>
      </c>
      <c r="U8" s="125" t="s">
        <v>21</v>
      </c>
      <c r="V8" s="125" t="s">
        <v>22</v>
      </c>
      <c r="W8" s="126" t="s">
        <v>23</v>
      </c>
      <c r="X8" s="127" t="s">
        <v>24</v>
      </c>
      <c r="AG8" s="2"/>
      <c r="AH8" s="2"/>
      <c r="AI8" s="2"/>
      <c r="AJ8" s="2"/>
      <c r="AK8" s="2"/>
    </row>
    <row r="9" spans="2:37" ht="144" customHeight="1" x14ac:dyDescent="0.3">
      <c r="B9" s="360" t="s">
        <v>25</v>
      </c>
      <c r="C9" s="390" t="s">
        <v>26</v>
      </c>
      <c r="D9" s="362" t="s">
        <v>27</v>
      </c>
      <c r="E9" s="211" t="s">
        <v>213</v>
      </c>
      <c r="F9" s="247" t="s">
        <v>392</v>
      </c>
      <c r="G9" s="253" t="s">
        <v>427</v>
      </c>
      <c r="H9" s="211">
        <v>1</v>
      </c>
      <c r="I9" s="104" t="str">
        <f t="shared" ref="I9:I68" si="0">CONCATENATE(IF(E9="DIRECCIÓN REGIONAL CALI","DRC",IF(E9="DIRECCIÓN REGIONAL BARRANCA","DRB",IF(E9="DIRECCIÓN REGIONAL MEDELLÍN","DRMD",IF(E9="DIRECCIÓN REGIONAL MAGANGUÉ","DRMG",IF(E9="DIRECCIÓN REGIONAL BARRANQUILLA","DRBR",IF(E9="DIRECCIÓN REGIONAL VILLAVICENCIO","DRV",IF(E9="DIRECCIÓN REGIONAL BOGOTÁ","DRBG",""))))))),H9)</f>
        <v>DRC1</v>
      </c>
      <c r="J9" s="23" t="s">
        <v>334</v>
      </c>
      <c r="K9" s="18" t="str">
        <f t="shared" ref="K9:K69" si="1">CONCATENATE(I9,".","1")</f>
        <v>DRC1.1</v>
      </c>
      <c r="L9" s="23" t="s">
        <v>335</v>
      </c>
      <c r="M9" s="24"/>
      <c r="N9" s="25" t="s">
        <v>31</v>
      </c>
      <c r="O9" s="160">
        <v>4</v>
      </c>
      <c r="P9" s="130" t="s">
        <v>254</v>
      </c>
      <c r="Q9" s="25" t="s">
        <v>54</v>
      </c>
      <c r="R9" s="25" t="s">
        <v>123</v>
      </c>
      <c r="S9" s="160">
        <v>0</v>
      </c>
      <c r="T9" s="160">
        <v>0</v>
      </c>
      <c r="U9" s="160">
        <v>0</v>
      </c>
      <c r="V9" s="160">
        <v>4</v>
      </c>
      <c r="W9" s="130" t="s">
        <v>213</v>
      </c>
      <c r="X9" s="45" t="s">
        <v>36</v>
      </c>
    </row>
    <row r="10" spans="2:37" ht="141.75" customHeight="1" thickBot="1" x14ac:dyDescent="0.35">
      <c r="B10" s="358"/>
      <c r="C10" s="320"/>
      <c r="D10" s="334"/>
      <c r="E10" s="106" t="s">
        <v>211</v>
      </c>
      <c r="F10" s="248" t="s">
        <v>389</v>
      </c>
      <c r="G10" s="254" t="s">
        <v>427</v>
      </c>
      <c r="H10" s="212">
        <v>2</v>
      </c>
      <c r="I10" s="151" t="str">
        <f t="shared" si="0"/>
        <v>DRBR2</v>
      </c>
      <c r="J10" s="112" t="s">
        <v>37</v>
      </c>
      <c r="K10" s="152" t="str">
        <f t="shared" si="1"/>
        <v>DRBR2.1</v>
      </c>
      <c r="L10" s="29" t="s">
        <v>38</v>
      </c>
      <c r="M10" s="31"/>
      <c r="N10" s="32" t="s">
        <v>31</v>
      </c>
      <c r="O10" s="161">
        <v>12</v>
      </c>
      <c r="P10" s="33" t="s">
        <v>39</v>
      </c>
      <c r="Q10" s="32" t="s">
        <v>54</v>
      </c>
      <c r="R10" s="32" t="s">
        <v>123</v>
      </c>
      <c r="S10" s="161">
        <v>0</v>
      </c>
      <c r="T10" s="161">
        <v>4</v>
      </c>
      <c r="U10" s="161">
        <v>4</v>
      </c>
      <c r="V10" s="161">
        <v>4</v>
      </c>
      <c r="W10" s="33" t="s">
        <v>211</v>
      </c>
      <c r="X10" s="153" t="s">
        <v>36</v>
      </c>
    </row>
    <row r="11" spans="2:37" ht="98.25" customHeight="1" thickBot="1" x14ac:dyDescent="0.35">
      <c r="B11" s="358"/>
      <c r="C11" s="320"/>
      <c r="D11" s="210" t="s">
        <v>40</v>
      </c>
      <c r="E11" s="209" t="s">
        <v>211</v>
      </c>
      <c r="F11" s="249" t="s">
        <v>389</v>
      </c>
      <c r="G11" s="255" t="s">
        <v>427</v>
      </c>
      <c r="H11" s="222">
        <v>3</v>
      </c>
      <c r="I11" s="215" t="str">
        <f t="shared" si="0"/>
        <v>DRBR3</v>
      </c>
      <c r="J11" s="216" t="s">
        <v>331</v>
      </c>
      <c r="K11" s="217" t="str">
        <f t="shared" si="1"/>
        <v>DRBR3.1</v>
      </c>
      <c r="L11" s="216" t="s">
        <v>44</v>
      </c>
      <c r="M11" s="218"/>
      <c r="N11" s="219" t="s">
        <v>31</v>
      </c>
      <c r="O11" s="220">
        <v>12</v>
      </c>
      <c r="P11" s="217" t="s">
        <v>332</v>
      </c>
      <c r="Q11" s="219" t="s">
        <v>54</v>
      </c>
      <c r="R11" s="219" t="s">
        <v>123</v>
      </c>
      <c r="S11" s="220">
        <v>0</v>
      </c>
      <c r="T11" s="220">
        <v>0</v>
      </c>
      <c r="U11" s="220">
        <v>3</v>
      </c>
      <c r="V11" s="220">
        <v>9</v>
      </c>
      <c r="W11" s="217" t="s">
        <v>211</v>
      </c>
      <c r="X11" s="221" t="s">
        <v>36</v>
      </c>
    </row>
    <row r="12" spans="2:37" ht="113.25" customHeight="1" x14ac:dyDescent="0.3">
      <c r="B12" s="358"/>
      <c r="C12" s="320"/>
      <c r="D12" s="323" t="s">
        <v>420</v>
      </c>
      <c r="E12" s="336" t="s">
        <v>213</v>
      </c>
      <c r="F12" s="250" t="s">
        <v>392</v>
      </c>
      <c r="G12" s="256" t="s">
        <v>427</v>
      </c>
      <c r="H12" s="213">
        <v>4</v>
      </c>
      <c r="I12" s="104" t="str">
        <f t="shared" si="0"/>
        <v>DRC4</v>
      </c>
      <c r="J12" s="15" t="s">
        <v>337</v>
      </c>
      <c r="K12" s="18" t="str">
        <f t="shared" si="1"/>
        <v>DRC4.1</v>
      </c>
      <c r="L12" s="15" t="s">
        <v>338</v>
      </c>
      <c r="M12" s="16"/>
      <c r="N12" s="17" t="s">
        <v>31</v>
      </c>
      <c r="O12" s="214">
        <v>48</v>
      </c>
      <c r="P12" s="201" t="s">
        <v>255</v>
      </c>
      <c r="Q12" s="17" t="s">
        <v>54</v>
      </c>
      <c r="R12" s="17" t="s">
        <v>34</v>
      </c>
      <c r="S12" s="214">
        <v>3</v>
      </c>
      <c r="T12" s="214">
        <v>15</v>
      </c>
      <c r="U12" s="214">
        <v>15</v>
      </c>
      <c r="V12" s="214">
        <v>15</v>
      </c>
      <c r="W12" s="201" t="s">
        <v>213</v>
      </c>
      <c r="X12" s="144" t="s">
        <v>36</v>
      </c>
    </row>
    <row r="13" spans="2:37" ht="86.25" customHeight="1" x14ac:dyDescent="0.3">
      <c r="B13" s="358"/>
      <c r="C13" s="320"/>
      <c r="D13" s="344"/>
      <c r="E13" s="336"/>
      <c r="F13" s="251" t="s">
        <v>392</v>
      </c>
      <c r="G13" s="257" t="s">
        <v>427</v>
      </c>
      <c r="H13" s="202">
        <v>5</v>
      </c>
      <c r="I13" s="104" t="str">
        <f>CONCATENATE(IF(E12="DIRECCIÓN REGIONAL CALI","DRC",IF(E12="DIRECCIÓN REGIONAL BARRANCA","DRB",IF(E12="DIRECCIÓN REGIONAL MEDELLÍN","DRMD",IF(E12="DIRECCIÓN REGIONAL MAGANGUÉ","DRMG",IF(E12="DIRECCIÓN REGIONAL BARRANQUILLA","DRBR",IF(E12="DIRECCIÓN REGIONAL VILLAVICENCIO","DRV",IF(E12="DIRECCIÓN REGIONAL BOGOTÁ","DRBG",""))))))),H13)</f>
        <v>DRC5</v>
      </c>
      <c r="J13" s="23" t="s">
        <v>339</v>
      </c>
      <c r="K13" s="18" t="str">
        <f t="shared" si="1"/>
        <v>DRC5.1</v>
      </c>
      <c r="L13" s="23" t="s">
        <v>340</v>
      </c>
      <c r="M13" s="24"/>
      <c r="N13" s="25" t="s">
        <v>31</v>
      </c>
      <c r="O13" s="160">
        <v>74</v>
      </c>
      <c r="P13" s="130" t="s">
        <v>260</v>
      </c>
      <c r="Q13" s="25" t="s">
        <v>263</v>
      </c>
      <c r="R13" s="25" t="s">
        <v>264</v>
      </c>
      <c r="S13" s="160">
        <v>2</v>
      </c>
      <c r="T13" s="160">
        <v>24</v>
      </c>
      <c r="U13" s="160">
        <v>24</v>
      </c>
      <c r="V13" s="160">
        <v>24</v>
      </c>
      <c r="W13" s="130" t="s">
        <v>213</v>
      </c>
      <c r="X13" s="45" t="s">
        <v>36</v>
      </c>
    </row>
    <row r="14" spans="2:37" ht="129.75" customHeight="1" x14ac:dyDescent="0.3">
      <c r="B14" s="358"/>
      <c r="C14" s="320"/>
      <c r="D14" s="344"/>
      <c r="E14" s="336"/>
      <c r="F14" s="251" t="s">
        <v>392</v>
      </c>
      <c r="G14" s="257" t="s">
        <v>427</v>
      </c>
      <c r="H14" s="202">
        <v>6</v>
      </c>
      <c r="I14" s="104" t="str">
        <f>CONCATENATE(IF(E12="DIRECCIÓN REGIONAL CALI","DRC",IF(E12="DIRECCIÓN REGIONAL BARRANCA","DRB",IF(E12="DIRECCIÓN REGIONAL MEDELLÍN","DRMD",IF(E12="DIRECCIÓN REGIONAL MAGANGUÉ","DRMG",IF(E12="DIRECCIÓN REGIONAL BARRANQUILLA","DRBR",IF(E12="DIRECCIÓN REGIONAL VILLAVICENCIO","DRV",IF(E12="DIRECCIÓN REGIONAL BOGOTÁ","DRBG",""))))))),H14)</f>
        <v>DRC6</v>
      </c>
      <c r="J14" s="23" t="s">
        <v>341</v>
      </c>
      <c r="K14" s="18" t="str">
        <f t="shared" si="1"/>
        <v>DRC6.1</v>
      </c>
      <c r="L14" s="23" t="s">
        <v>342</v>
      </c>
      <c r="M14" s="24"/>
      <c r="N14" s="25" t="s">
        <v>31</v>
      </c>
      <c r="O14" s="160">
        <v>54</v>
      </c>
      <c r="P14" s="130" t="s">
        <v>261</v>
      </c>
      <c r="Q14" s="25" t="s">
        <v>263</v>
      </c>
      <c r="R14" s="25" t="s">
        <v>34</v>
      </c>
      <c r="S14" s="160">
        <v>0</v>
      </c>
      <c r="T14" s="160">
        <v>18</v>
      </c>
      <c r="U14" s="160">
        <v>18</v>
      </c>
      <c r="V14" s="160">
        <v>18</v>
      </c>
      <c r="W14" s="130" t="s">
        <v>213</v>
      </c>
      <c r="X14" s="45" t="s">
        <v>36</v>
      </c>
    </row>
    <row r="15" spans="2:37" ht="86.25" customHeight="1" x14ac:dyDescent="0.3">
      <c r="B15" s="358"/>
      <c r="C15" s="320"/>
      <c r="D15" s="344"/>
      <c r="E15" s="336"/>
      <c r="F15" s="251" t="s">
        <v>392</v>
      </c>
      <c r="G15" s="257" t="s">
        <v>427</v>
      </c>
      <c r="H15" s="202">
        <v>7</v>
      </c>
      <c r="I15" s="104" t="str">
        <f>CONCATENATE(IF(E12="DIRECCIÓN REGIONAL CALI","DRC",IF(E12="DIRECCIÓN REGIONAL BARRANCA","DRB",IF(E12="DIRECCIÓN REGIONAL MEDELLÍN","DRMD",IF(E12="DIRECCIÓN REGIONAL MAGANGUÉ","DRMG",IF(E12="DIRECCIÓN REGIONAL BARRANQUILLA","DRBR",IF(E12="DIRECCIÓN REGIONAL VILLAVICENCIO","DRV",IF(E12="DIRECCIÓN REGIONAL BOGOTÁ","DRBG",""))))))),H15)</f>
        <v>DRC7</v>
      </c>
      <c r="J15" s="23" t="s">
        <v>343</v>
      </c>
      <c r="K15" s="18" t="str">
        <f t="shared" si="1"/>
        <v>DRC7.1</v>
      </c>
      <c r="L15" s="28" t="s">
        <v>344</v>
      </c>
      <c r="M15" s="24"/>
      <c r="N15" s="25" t="s">
        <v>31</v>
      </c>
      <c r="O15" s="160">
        <v>50</v>
      </c>
      <c r="P15" s="130" t="s">
        <v>255</v>
      </c>
      <c r="Q15" s="25" t="s">
        <v>263</v>
      </c>
      <c r="R15" s="25" t="s">
        <v>34</v>
      </c>
      <c r="S15" s="160">
        <v>5</v>
      </c>
      <c r="T15" s="160">
        <v>15</v>
      </c>
      <c r="U15" s="160">
        <v>15</v>
      </c>
      <c r="V15" s="160">
        <v>15</v>
      </c>
      <c r="W15" s="130" t="s">
        <v>213</v>
      </c>
      <c r="X15" s="45" t="s">
        <v>36</v>
      </c>
    </row>
    <row r="16" spans="2:37" ht="86.25" customHeight="1" thickBot="1" x14ac:dyDescent="0.35">
      <c r="B16" s="361"/>
      <c r="C16" s="391"/>
      <c r="D16" s="324"/>
      <c r="E16" s="386"/>
      <c r="F16" s="248" t="s">
        <v>392</v>
      </c>
      <c r="G16" s="258" t="s">
        <v>427</v>
      </c>
      <c r="H16" s="106">
        <v>8</v>
      </c>
      <c r="I16" s="106" t="str">
        <f>CONCATENATE(IF(E12="DIRECCIÓN REGIONAL CALI","DRC",IF(E12="DIRECCIÓN REGIONAL BARRANCA","DRB",IF(E12="DIRECCIÓN REGIONAL MEDELLÍN","DRMD",IF(E12="DIRECCIÓN REGIONAL MAGANGUÉ","DRMG",IF(E12="DIRECCIÓN REGIONAL BARRANQUILLA","DRBR",IF(E12="DIRECCIÓN REGIONAL VILLAVICENCIO","DRV",IF(E12="DIRECCIÓN REGIONAL BOGOTÁ","DRBG",""))))))),H16)</f>
        <v>DRC8</v>
      </c>
      <c r="J16" s="29" t="s">
        <v>345</v>
      </c>
      <c r="K16" s="152" t="str">
        <f t="shared" si="1"/>
        <v>DRC8.1</v>
      </c>
      <c r="L16" s="29" t="s">
        <v>259</v>
      </c>
      <c r="M16" s="31"/>
      <c r="N16" s="32" t="s">
        <v>31</v>
      </c>
      <c r="O16" s="162">
        <v>2</v>
      </c>
      <c r="P16" s="33" t="s">
        <v>262</v>
      </c>
      <c r="Q16" s="32" t="s">
        <v>54</v>
      </c>
      <c r="R16" s="32" t="s">
        <v>34</v>
      </c>
      <c r="S16" s="162">
        <v>0</v>
      </c>
      <c r="T16" s="162">
        <v>1</v>
      </c>
      <c r="U16" s="162">
        <v>0</v>
      </c>
      <c r="V16" s="162">
        <v>1</v>
      </c>
      <c r="W16" s="33" t="s">
        <v>213</v>
      </c>
      <c r="X16" s="153" t="s">
        <v>36</v>
      </c>
    </row>
    <row r="17" spans="2:24" ht="84.75" customHeight="1" x14ac:dyDescent="0.3">
      <c r="B17" s="360" t="s">
        <v>63</v>
      </c>
      <c r="C17" s="388" t="s">
        <v>64</v>
      </c>
      <c r="D17" s="389" t="s">
        <v>65</v>
      </c>
      <c r="E17" s="373" t="s">
        <v>210</v>
      </c>
      <c r="F17" s="250" t="s">
        <v>388</v>
      </c>
      <c r="G17" s="256" t="s">
        <v>424</v>
      </c>
      <c r="H17" s="213">
        <v>9</v>
      </c>
      <c r="I17" s="104" t="str">
        <f t="shared" si="0"/>
        <v>DRB9</v>
      </c>
      <c r="J17" s="145" t="s">
        <v>265</v>
      </c>
      <c r="K17" s="146" t="str">
        <f t="shared" si="1"/>
        <v>DRB9.1</v>
      </c>
      <c r="L17" s="154" t="s">
        <v>346</v>
      </c>
      <c r="M17" s="147"/>
      <c r="N17" s="148" t="s">
        <v>31</v>
      </c>
      <c r="O17" s="163">
        <v>1</v>
      </c>
      <c r="P17" s="146" t="s">
        <v>268</v>
      </c>
      <c r="Q17" s="148" t="s">
        <v>111</v>
      </c>
      <c r="R17" s="148" t="s">
        <v>34</v>
      </c>
      <c r="S17" s="163">
        <v>1</v>
      </c>
      <c r="T17" s="163">
        <v>1</v>
      </c>
      <c r="U17" s="163">
        <v>1</v>
      </c>
      <c r="V17" s="163">
        <v>1</v>
      </c>
      <c r="W17" s="146" t="s">
        <v>210</v>
      </c>
      <c r="X17" s="149" t="s">
        <v>36</v>
      </c>
    </row>
    <row r="18" spans="2:24" ht="64.5" customHeight="1" x14ac:dyDescent="0.3">
      <c r="B18" s="358"/>
      <c r="C18" s="353"/>
      <c r="D18" s="344"/>
      <c r="E18" s="356"/>
      <c r="F18" s="251" t="s">
        <v>388</v>
      </c>
      <c r="G18" s="257" t="s">
        <v>424</v>
      </c>
      <c r="H18" s="202">
        <v>10</v>
      </c>
      <c r="I18" s="104" t="str">
        <f>CONCATENATE(IF(E17="DIRECCIÓN REGIONAL CALI","DRC",IF(E17="DIRECCIÓN REGIONAL BARRANCA","DRB",IF(E18="DIRECCIÓN REGIONAL MEDELLÍN","DRMD",IF(E18="DIRECCIÓN REGIONAL MAGANGUÉ","DRMG",IF(E18="DIRECCIÓN REGIONAL BARRANQUILLA","DRBR",IF(E18="DIRECCIÓN REGIONAL VILLAVICENCIO","DRV",IF(E18="DIRECCIÓN REGIONAL BOGOTÁ","DRBG",""))))))),H18)</f>
        <v>DRB10</v>
      </c>
      <c r="J18" s="23" t="s">
        <v>266</v>
      </c>
      <c r="K18" s="18" t="str">
        <f t="shared" si="1"/>
        <v>DRB10.1</v>
      </c>
      <c r="L18" s="28" t="s">
        <v>71</v>
      </c>
      <c r="M18" s="43"/>
      <c r="N18" s="25" t="s">
        <v>31</v>
      </c>
      <c r="O18" s="164">
        <v>10</v>
      </c>
      <c r="P18" s="130" t="s">
        <v>72</v>
      </c>
      <c r="Q18" s="25" t="s">
        <v>54</v>
      </c>
      <c r="R18" s="25" t="s">
        <v>34</v>
      </c>
      <c r="S18" s="164">
        <v>2</v>
      </c>
      <c r="T18" s="164">
        <v>3</v>
      </c>
      <c r="U18" s="164">
        <v>3</v>
      </c>
      <c r="V18" s="164">
        <v>2</v>
      </c>
      <c r="W18" s="130" t="s">
        <v>210</v>
      </c>
      <c r="X18" s="45" t="s">
        <v>36</v>
      </c>
    </row>
    <row r="19" spans="2:24" ht="64.5" customHeight="1" x14ac:dyDescent="0.3">
      <c r="B19" s="358"/>
      <c r="C19" s="353"/>
      <c r="D19" s="344"/>
      <c r="E19" s="356" t="s">
        <v>211</v>
      </c>
      <c r="F19" s="251" t="s">
        <v>389</v>
      </c>
      <c r="G19" s="257" t="s">
        <v>424</v>
      </c>
      <c r="H19" s="202">
        <v>11</v>
      </c>
      <c r="I19" s="104" t="str">
        <f t="shared" si="0"/>
        <v>DRBR11</v>
      </c>
      <c r="J19" s="23" t="s">
        <v>267</v>
      </c>
      <c r="K19" s="18" t="str">
        <f t="shared" si="1"/>
        <v>DRBR11.1</v>
      </c>
      <c r="L19" s="28" t="s">
        <v>333</v>
      </c>
      <c r="M19" s="43"/>
      <c r="N19" s="25" t="s">
        <v>31</v>
      </c>
      <c r="O19" s="164">
        <v>1500</v>
      </c>
      <c r="P19" s="130" t="s">
        <v>69</v>
      </c>
      <c r="Q19" s="25" t="s">
        <v>54</v>
      </c>
      <c r="R19" s="25" t="s">
        <v>34</v>
      </c>
      <c r="S19" s="164">
        <v>200</v>
      </c>
      <c r="T19" s="164">
        <v>550</v>
      </c>
      <c r="U19" s="164">
        <v>550</v>
      </c>
      <c r="V19" s="164">
        <v>200</v>
      </c>
      <c r="W19" s="130" t="s">
        <v>211</v>
      </c>
      <c r="X19" s="45" t="s">
        <v>36</v>
      </c>
    </row>
    <row r="20" spans="2:24" ht="54.75" customHeight="1" x14ac:dyDescent="0.3">
      <c r="B20" s="358"/>
      <c r="C20" s="353"/>
      <c r="D20" s="344"/>
      <c r="E20" s="356"/>
      <c r="F20" s="251" t="s">
        <v>389</v>
      </c>
      <c r="G20" s="257" t="s">
        <v>424</v>
      </c>
      <c r="H20" s="202">
        <v>12</v>
      </c>
      <c r="I20" s="104" t="str">
        <f>CONCATENATE(IF(E19="DIRECCIÓN REGIONAL CALI","DRC",IF(E19="DIRECCIÓN REGIONAL BARRANCA","DRB",IF(E19="DIRECCIÓN REGIONAL MEDELLÍN","DRMD",IF(E19="DIRECCIÓN REGIONAL MAGANGUÉ","DRMG",IF(E19="DIRECCIÓN REGIONAL BARRANQUILLA","DRBR",IF(E19="DIRECCIÓN REGIONAL VILLAVICENCIO","DRV",IF(E19="DIRECCIÓN REGIONAL BOGOTÁ","DRBG",""))))))),H20)</f>
        <v>DRBR12</v>
      </c>
      <c r="J20" s="23" t="s">
        <v>245</v>
      </c>
      <c r="K20" s="18" t="str">
        <f t="shared" si="1"/>
        <v>DRBR12.1</v>
      </c>
      <c r="L20" s="28" t="s">
        <v>71</v>
      </c>
      <c r="M20" s="43"/>
      <c r="N20" s="25" t="s">
        <v>31</v>
      </c>
      <c r="O20" s="165">
        <v>450</v>
      </c>
      <c r="P20" s="130" t="s">
        <v>466</v>
      </c>
      <c r="Q20" s="25" t="s">
        <v>54</v>
      </c>
      <c r="R20" s="25" t="s">
        <v>34</v>
      </c>
      <c r="S20" s="165">
        <v>50</v>
      </c>
      <c r="T20" s="165">
        <v>150</v>
      </c>
      <c r="U20" s="165">
        <v>150</v>
      </c>
      <c r="V20" s="165">
        <v>100</v>
      </c>
      <c r="W20" s="130" t="s">
        <v>211</v>
      </c>
      <c r="X20" s="45" t="s">
        <v>36</v>
      </c>
    </row>
    <row r="21" spans="2:24" ht="54.75" customHeight="1" x14ac:dyDescent="0.3">
      <c r="B21" s="358"/>
      <c r="C21" s="353"/>
      <c r="D21" s="344"/>
      <c r="E21" s="356"/>
      <c r="F21" s="251" t="s">
        <v>389</v>
      </c>
      <c r="G21" s="257" t="s">
        <v>424</v>
      </c>
      <c r="H21" s="202">
        <v>13</v>
      </c>
      <c r="I21" s="104" t="str">
        <f>CONCATENATE(IF(E19="DIRECCIÓN REGIONAL CALI","DRC",IF(E19="DIRECCIÓN REGIONAL BARRANCA","DRB",IF(E19="DIRECCIÓN REGIONAL MEDELLÍN","DRMD",IF(E19="DIRECCIÓN REGIONAL MAGANGUÉ","DRMG",IF(E19="DIRECCIÓN REGIONAL BARRANQUILLA","DRBR",IF(E19="DIRECCIÓN REGIONAL VILLAVICENCIO","DRV",IF(E19="DIRECCIÓN REGIONAL BOGOTÁ","DRBG",""))))))),H21)</f>
        <v>DRBR13</v>
      </c>
      <c r="J21" s="23" t="s">
        <v>73</v>
      </c>
      <c r="K21" s="18" t="str">
        <f t="shared" si="1"/>
        <v>DRBR13.1</v>
      </c>
      <c r="L21" s="28" t="s">
        <v>74</v>
      </c>
      <c r="M21" s="43"/>
      <c r="N21" s="25" t="s">
        <v>31</v>
      </c>
      <c r="O21" s="165">
        <v>16</v>
      </c>
      <c r="P21" s="130" t="s">
        <v>45</v>
      </c>
      <c r="Q21" s="25" t="s">
        <v>54</v>
      </c>
      <c r="R21" s="25" t="s">
        <v>34</v>
      </c>
      <c r="S21" s="165">
        <v>4</v>
      </c>
      <c r="T21" s="165">
        <v>4</v>
      </c>
      <c r="U21" s="165">
        <v>4</v>
      </c>
      <c r="V21" s="165">
        <v>4</v>
      </c>
      <c r="W21" s="130" t="s">
        <v>211</v>
      </c>
      <c r="X21" s="45" t="s">
        <v>36</v>
      </c>
    </row>
    <row r="22" spans="2:24" ht="95.25" customHeight="1" x14ac:dyDescent="0.3">
      <c r="B22" s="358"/>
      <c r="C22" s="353"/>
      <c r="D22" s="344"/>
      <c r="E22" s="364" t="s">
        <v>212</v>
      </c>
      <c r="F22" s="251" t="s">
        <v>390</v>
      </c>
      <c r="G22" s="257" t="s">
        <v>424</v>
      </c>
      <c r="H22" s="202">
        <v>14</v>
      </c>
      <c r="I22" s="104" t="str">
        <f t="shared" si="0"/>
        <v>DRBG14</v>
      </c>
      <c r="J22" s="23" t="s">
        <v>271</v>
      </c>
      <c r="K22" s="18" t="str">
        <f t="shared" si="1"/>
        <v>DRBG14.1</v>
      </c>
      <c r="L22" s="28" t="s">
        <v>347</v>
      </c>
      <c r="M22" s="43"/>
      <c r="N22" s="25" t="s">
        <v>31</v>
      </c>
      <c r="O22" s="166">
        <v>1</v>
      </c>
      <c r="P22" s="130" t="s">
        <v>256</v>
      </c>
      <c r="Q22" s="25" t="s">
        <v>111</v>
      </c>
      <c r="R22" s="25" t="s">
        <v>34</v>
      </c>
      <c r="S22" s="166">
        <v>1</v>
      </c>
      <c r="T22" s="166">
        <v>1</v>
      </c>
      <c r="U22" s="166">
        <v>1</v>
      </c>
      <c r="V22" s="166">
        <v>1</v>
      </c>
      <c r="W22" s="130" t="s">
        <v>212</v>
      </c>
      <c r="X22" s="45" t="s">
        <v>36</v>
      </c>
    </row>
    <row r="23" spans="2:24" ht="42.75" customHeight="1" x14ac:dyDescent="0.3">
      <c r="B23" s="358"/>
      <c r="C23" s="353"/>
      <c r="D23" s="344"/>
      <c r="E23" s="363"/>
      <c r="F23" s="251" t="s">
        <v>390</v>
      </c>
      <c r="G23" s="257" t="s">
        <v>424</v>
      </c>
      <c r="H23" s="202">
        <v>15</v>
      </c>
      <c r="I23" s="104" t="str">
        <f>CONCATENATE(IF(E22="DIRECCIÓN REGIONAL CALI","DRC",IF(E22="DIRECCIÓN REGIONAL BARRANCA","DRB",IF(E22="DIRECCIÓN REGIONAL MEDELLÍN","DRMD",IF(E22="DIRECCIÓN REGIONAL MAGANGUÉ","DRMG",IF(E22="DIRECCIÓN REGIONAL BARRANQUILLA","DRBR",IF(E22="DIRECCIÓN REGIONAL VILLAVICENCIO","DRV",IF(E22="DIRECCIÓN REGIONAL BOGOTÁ","DRBG",""))))))),H23)</f>
        <v>DRBG15</v>
      </c>
      <c r="J23" s="23" t="s">
        <v>257</v>
      </c>
      <c r="K23" s="18" t="str">
        <f t="shared" si="1"/>
        <v>DRBG15.1</v>
      </c>
      <c r="L23" s="28" t="s">
        <v>333</v>
      </c>
      <c r="M23" s="24"/>
      <c r="N23" s="25" t="s">
        <v>31</v>
      </c>
      <c r="O23" s="164">
        <v>1000</v>
      </c>
      <c r="P23" s="130" t="s">
        <v>258</v>
      </c>
      <c r="Q23" s="25" t="s">
        <v>54</v>
      </c>
      <c r="R23" s="25" t="s">
        <v>34</v>
      </c>
      <c r="S23" s="164">
        <v>90</v>
      </c>
      <c r="T23" s="164">
        <v>410</v>
      </c>
      <c r="U23" s="164">
        <v>260</v>
      </c>
      <c r="V23" s="164">
        <v>240</v>
      </c>
      <c r="W23" s="130" t="s">
        <v>212</v>
      </c>
      <c r="X23" s="45" t="s">
        <v>36</v>
      </c>
    </row>
    <row r="24" spans="2:24" ht="86.25" customHeight="1" x14ac:dyDescent="0.3">
      <c r="B24" s="358"/>
      <c r="C24" s="353"/>
      <c r="D24" s="344"/>
      <c r="E24" s="364" t="s">
        <v>213</v>
      </c>
      <c r="F24" s="251" t="s">
        <v>392</v>
      </c>
      <c r="G24" s="257" t="s">
        <v>424</v>
      </c>
      <c r="H24" s="202">
        <v>16</v>
      </c>
      <c r="I24" s="104" t="str">
        <f t="shared" si="0"/>
        <v>DRC16</v>
      </c>
      <c r="J24" s="142" t="s">
        <v>348</v>
      </c>
      <c r="K24" s="18" t="str">
        <f t="shared" si="1"/>
        <v>DRC16.1</v>
      </c>
      <c r="L24" s="142" t="s">
        <v>269</v>
      </c>
      <c r="M24" s="47"/>
      <c r="N24" s="25" t="s">
        <v>31</v>
      </c>
      <c r="O24" s="167">
        <v>1</v>
      </c>
      <c r="P24" s="130" t="s">
        <v>256</v>
      </c>
      <c r="Q24" s="129" t="s">
        <v>111</v>
      </c>
      <c r="R24" s="25" t="s">
        <v>34</v>
      </c>
      <c r="S24" s="167">
        <v>1</v>
      </c>
      <c r="T24" s="167">
        <v>1</v>
      </c>
      <c r="U24" s="167">
        <v>1</v>
      </c>
      <c r="V24" s="167">
        <v>1</v>
      </c>
      <c r="W24" s="130" t="s">
        <v>213</v>
      </c>
      <c r="X24" s="45" t="s">
        <v>36</v>
      </c>
    </row>
    <row r="25" spans="2:24" ht="56.25" customHeight="1" x14ac:dyDescent="0.3">
      <c r="B25" s="358"/>
      <c r="C25" s="353"/>
      <c r="D25" s="344"/>
      <c r="E25" s="363"/>
      <c r="F25" s="251" t="s">
        <v>392</v>
      </c>
      <c r="G25" s="257" t="s">
        <v>424</v>
      </c>
      <c r="H25" s="202">
        <v>17</v>
      </c>
      <c r="I25" s="104" t="str">
        <f>CONCATENATE(IF(E24="DIRECCIÓN REGIONAL CALI","DRC",IF(E24="DIRECCIÓN REGIONAL BARRANCA","DRB",IF(E24="DIRECCIÓN REGIONAL MEDELLÍN","DRMD",IF(E24="DIRECCIÓN REGIONAL MAGANGUÉ","DRMG",IF(E24="DIRECCIÓN REGIONAL BARRANQUILLA","DRBR",IF(E24="DIRECCIÓN REGIONAL VILLAVICENCIO","DRV",IF(E24="DIRECCIÓN REGIONAL BOGOTÁ","DRBG",""))))))),H25)</f>
        <v>DRC17</v>
      </c>
      <c r="J25" s="143" t="s">
        <v>349</v>
      </c>
      <c r="K25" s="18" t="str">
        <f t="shared" si="1"/>
        <v>DRC17.1</v>
      </c>
      <c r="L25" s="142" t="s">
        <v>350</v>
      </c>
      <c r="M25" s="47"/>
      <c r="N25" s="25" t="s">
        <v>31</v>
      </c>
      <c r="O25" s="167">
        <v>1</v>
      </c>
      <c r="P25" s="105" t="s">
        <v>351</v>
      </c>
      <c r="Q25" s="129" t="s">
        <v>111</v>
      </c>
      <c r="R25" s="25" t="s">
        <v>34</v>
      </c>
      <c r="S25" s="167">
        <v>1</v>
      </c>
      <c r="T25" s="167">
        <v>1</v>
      </c>
      <c r="U25" s="167">
        <v>1</v>
      </c>
      <c r="V25" s="167">
        <v>1</v>
      </c>
      <c r="W25" s="130" t="s">
        <v>213</v>
      </c>
      <c r="X25" s="45" t="s">
        <v>36</v>
      </c>
    </row>
    <row r="26" spans="2:24" ht="56.25" customHeight="1" x14ac:dyDescent="0.3">
      <c r="B26" s="358"/>
      <c r="C26" s="353"/>
      <c r="D26" s="344"/>
      <c r="E26" s="105" t="s">
        <v>214</v>
      </c>
      <c r="F26" s="251" t="s">
        <v>391</v>
      </c>
      <c r="G26" s="257" t="s">
        <v>424</v>
      </c>
      <c r="H26" s="202">
        <v>18</v>
      </c>
      <c r="I26" s="104" t="str">
        <f t="shared" si="0"/>
        <v>DRMG18</v>
      </c>
      <c r="J26" s="143" t="s">
        <v>282</v>
      </c>
      <c r="K26" s="18" t="str">
        <f t="shared" si="1"/>
        <v>DRMG18.1</v>
      </c>
      <c r="L26" s="142" t="s">
        <v>281</v>
      </c>
      <c r="M26" s="47"/>
      <c r="N26" s="25" t="s">
        <v>31</v>
      </c>
      <c r="O26" s="168">
        <v>1800</v>
      </c>
      <c r="P26" s="105" t="s">
        <v>258</v>
      </c>
      <c r="Q26" s="129" t="s">
        <v>54</v>
      </c>
      <c r="R26" s="25" t="s">
        <v>34</v>
      </c>
      <c r="S26" s="168">
        <v>360</v>
      </c>
      <c r="T26" s="168">
        <v>360</v>
      </c>
      <c r="U26" s="168">
        <v>540</v>
      </c>
      <c r="V26" s="168">
        <v>540</v>
      </c>
      <c r="W26" s="130" t="s">
        <v>214</v>
      </c>
      <c r="X26" s="45" t="s">
        <v>36</v>
      </c>
    </row>
    <row r="27" spans="2:24" ht="56.25" customHeight="1" x14ac:dyDescent="0.3">
      <c r="B27" s="358"/>
      <c r="C27" s="353"/>
      <c r="D27" s="344"/>
      <c r="E27" s="364" t="s">
        <v>215</v>
      </c>
      <c r="F27" s="251" t="s">
        <v>393</v>
      </c>
      <c r="G27" s="257" t="s">
        <v>424</v>
      </c>
      <c r="H27" s="202">
        <v>19</v>
      </c>
      <c r="I27" s="104" t="str">
        <f t="shared" si="0"/>
        <v>DRMD19</v>
      </c>
      <c r="J27" s="142" t="s">
        <v>270</v>
      </c>
      <c r="K27" s="18" t="str">
        <f t="shared" si="1"/>
        <v>DRMD19.1</v>
      </c>
      <c r="L27" s="142" t="s">
        <v>71</v>
      </c>
      <c r="M27" s="43"/>
      <c r="N27" s="25" t="s">
        <v>31</v>
      </c>
      <c r="O27" s="169">
        <v>22</v>
      </c>
      <c r="P27" s="105" t="s">
        <v>72</v>
      </c>
      <c r="Q27" s="129" t="s">
        <v>54</v>
      </c>
      <c r="R27" s="25" t="s">
        <v>34</v>
      </c>
      <c r="S27" s="169">
        <v>5</v>
      </c>
      <c r="T27" s="169">
        <v>7</v>
      </c>
      <c r="U27" s="169">
        <v>8</v>
      </c>
      <c r="V27" s="169">
        <v>2</v>
      </c>
      <c r="W27" s="130" t="s">
        <v>215</v>
      </c>
      <c r="X27" s="45" t="s">
        <v>36</v>
      </c>
    </row>
    <row r="28" spans="2:24" ht="56.25" customHeight="1" x14ac:dyDescent="0.3">
      <c r="B28" s="358"/>
      <c r="C28" s="353"/>
      <c r="D28" s="344"/>
      <c r="E28" s="336"/>
      <c r="F28" s="251" t="s">
        <v>393</v>
      </c>
      <c r="G28" s="257" t="s">
        <v>424</v>
      </c>
      <c r="H28" s="202">
        <v>20</v>
      </c>
      <c r="I28" s="104" t="str">
        <f>CONCATENATE(IF(E27="DIRECCIÓN REGIONAL CALI","DRC",IF(E27="DIRECCIÓN REGIONAL BARRANCA","DRB",IF(E27="DIRECCIÓN REGIONAL MEDELLÍN","DRMD",IF(E27="DIRECCIÓN REGIONAL MAGANGUÉ","DRMG",IF(E27="DIRECCIÓN REGIONAL BARRANQUILLA","DRBR",IF(E27="DIRECCIÓN REGIONAL VILLAVICENCIO","DRV",IF(E27="DIRECCIÓN REGIONAL BOGOTÁ","DRBG",""))))))),H28)</f>
        <v>DRMD20</v>
      </c>
      <c r="J28" s="23" t="s">
        <v>272</v>
      </c>
      <c r="K28" s="18" t="str">
        <f t="shared" si="1"/>
        <v>DRMD20.1</v>
      </c>
      <c r="L28" s="28" t="s">
        <v>347</v>
      </c>
      <c r="M28" s="24"/>
      <c r="N28" s="25" t="s">
        <v>31</v>
      </c>
      <c r="O28" s="167">
        <v>1</v>
      </c>
      <c r="P28" s="130" t="s">
        <v>256</v>
      </c>
      <c r="Q28" s="25" t="s">
        <v>111</v>
      </c>
      <c r="R28" s="25" t="s">
        <v>34</v>
      </c>
      <c r="S28" s="167">
        <v>1</v>
      </c>
      <c r="T28" s="167">
        <v>1</v>
      </c>
      <c r="U28" s="167">
        <v>1</v>
      </c>
      <c r="V28" s="167">
        <v>1</v>
      </c>
      <c r="W28" s="130" t="s">
        <v>215</v>
      </c>
      <c r="X28" s="45" t="s">
        <v>36</v>
      </c>
    </row>
    <row r="29" spans="2:24" ht="62.25" customHeight="1" x14ac:dyDescent="0.3">
      <c r="B29" s="358"/>
      <c r="C29" s="353"/>
      <c r="D29" s="344"/>
      <c r="E29" s="363"/>
      <c r="F29" s="251" t="s">
        <v>393</v>
      </c>
      <c r="G29" s="257" t="s">
        <v>424</v>
      </c>
      <c r="H29" s="202">
        <v>21</v>
      </c>
      <c r="I29" s="104" t="str">
        <f>CONCATENATE(IF(E27="DIRECCIÓN REGIONAL CALI","DRC",IF(E27="DIRECCIÓN REGIONAL BARRANCA","DRB",IF(E27="DIRECCIÓN REGIONAL MEDELLÍN","DRMD",IF(E27="DIRECCIÓN REGIONAL MAGANGUÉ","DRMG",IF(E27="DIRECCIÓN REGIONAL BARRANQUILLA","DRBR",IF(E27="DIRECCIÓN REGIONAL VILLAVICENCIO","DRV",IF(E27="DIRECCIÓN REGIONAL BOGOTÁ","DRBG",""))))))),H29)</f>
        <v>DRMD21</v>
      </c>
      <c r="J29" s="23" t="s">
        <v>352</v>
      </c>
      <c r="K29" s="18" t="str">
        <f t="shared" si="1"/>
        <v>DRMD21.1</v>
      </c>
      <c r="L29" s="23" t="s">
        <v>74</v>
      </c>
      <c r="M29" s="24"/>
      <c r="N29" s="25" t="s">
        <v>31</v>
      </c>
      <c r="O29" s="160">
        <v>4</v>
      </c>
      <c r="P29" s="130" t="s">
        <v>45</v>
      </c>
      <c r="Q29" s="25" t="s">
        <v>54</v>
      </c>
      <c r="R29" s="25" t="s">
        <v>34</v>
      </c>
      <c r="S29" s="160">
        <v>0</v>
      </c>
      <c r="T29" s="160">
        <v>0</v>
      </c>
      <c r="U29" s="160">
        <v>0</v>
      </c>
      <c r="V29" s="160">
        <v>4</v>
      </c>
      <c r="W29" s="130" t="s">
        <v>215</v>
      </c>
      <c r="X29" s="45" t="s">
        <v>36</v>
      </c>
    </row>
    <row r="30" spans="2:24" ht="62.25" customHeight="1" thickBot="1" x14ac:dyDescent="0.35">
      <c r="B30" s="358"/>
      <c r="C30" s="353"/>
      <c r="D30" s="324"/>
      <c r="E30" s="151" t="s">
        <v>216</v>
      </c>
      <c r="F30" s="248" t="s">
        <v>394</v>
      </c>
      <c r="G30" s="258" t="s">
        <v>424</v>
      </c>
      <c r="H30" s="106">
        <v>22</v>
      </c>
      <c r="I30" s="106" t="str">
        <f t="shared" si="0"/>
        <v>DRV22</v>
      </c>
      <c r="J30" s="29" t="s">
        <v>272</v>
      </c>
      <c r="K30" s="152" t="str">
        <f t="shared" si="1"/>
        <v>DRV22.1</v>
      </c>
      <c r="L30" s="30" t="s">
        <v>347</v>
      </c>
      <c r="M30" s="31"/>
      <c r="N30" s="32" t="s">
        <v>31</v>
      </c>
      <c r="O30" s="170">
        <v>1</v>
      </c>
      <c r="P30" s="33" t="s">
        <v>256</v>
      </c>
      <c r="Q30" s="32" t="s">
        <v>111</v>
      </c>
      <c r="R30" s="32" t="s">
        <v>34</v>
      </c>
      <c r="S30" s="170">
        <v>1</v>
      </c>
      <c r="T30" s="170">
        <v>1</v>
      </c>
      <c r="U30" s="170">
        <v>1</v>
      </c>
      <c r="V30" s="170">
        <v>1</v>
      </c>
      <c r="W30" s="33" t="s">
        <v>216</v>
      </c>
      <c r="X30" s="153" t="s">
        <v>36</v>
      </c>
    </row>
    <row r="31" spans="2:24" ht="62.25" customHeight="1" x14ac:dyDescent="0.3">
      <c r="B31" s="358"/>
      <c r="C31" s="353"/>
      <c r="D31" s="362" t="s">
        <v>75</v>
      </c>
      <c r="E31" s="211" t="s">
        <v>210</v>
      </c>
      <c r="F31" s="250" t="s">
        <v>388</v>
      </c>
      <c r="G31" s="256" t="s">
        <v>424</v>
      </c>
      <c r="H31" s="213">
        <v>23</v>
      </c>
      <c r="I31" s="213" t="str">
        <f t="shared" si="0"/>
        <v>DRB23</v>
      </c>
      <c r="J31" s="145" t="s">
        <v>353</v>
      </c>
      <c r="K31" s="146" t="str">
        <f t="shared" si="1"/>
        <v>DRB23.1</v>
      </c>
      <c r="L31" s="224" t="s">
        <v>81</v>
      </c>
      <c r="M31" s="148"/>
      <c r="N31" s="148" t="s">
        <v>31</v>
      </c>
      <c r="O31" s="225">
        <v>200</v>
      </c>
      <c r="P31" s="146" t="s">
        <v>82</v>
      </c>
      <c r="Q31" s="148" t="s">
        <v>54</v>
      </c>
      <c r="R31" s="148" t="s">
        <v>34</v>
      </c>
      <c r="S31" s="225">
        <v>70</v>
      </c>
      <c r="T31" s="225">
        <v>45</v>
      </c>
      <c r="U31" s="225">
        <v>50</v>
      </c>
      <c r="V31" s="225">
        <v>35</v>
      </c>
      <c r="W31" s="146" t="s">
        <v>210</v>
      </c>
      <c r="X31" s="149" t="s">
        <v>36</v>
      </c>
    </row>
    <row r="32" spans="2:24" ht="62.25" customHeight="1" x14ac:dyDescent="0.3">
      <c r="B32" s="358"/>
      <c r="C32" s="353"/>
      <c r="D32" s="322"/>
      <c r="E32" s="336" t="s">
        <v>211</v>
      </c>
      <c r="F32" s="250" t="s">
        <v>389</v>
      </c>
      <c r="G32" s="256" t="s">
        <v>424</v>
      </c>
      <c r="H32" s="213">
        <v>24</v>
      </c>
      <c r="I32" s="104" t="str">
        <f>CONCATENATE(IF(E32="DIRECCIÓN REGIONAL CALI","DRC",IF(E32="DIRECCIÓN REGIONAL BARRANCA","DRB",IF(E32="DIRECCIÓN REGIONAL MEDELLÍN","DRMD",IF(E32="DIRECCIÓN REGIONAL MAGANGUÉ","DRMG",IF(E32="DIRECCIÓN REGIONAL BARRANQUILLA","DRBR",IF(E32="DIRECCIÓN REGIONAL VILLAVICENCIO","DRV",IF(E32="DIRECCIÓN REGIONAL BOGOTÁ","DRBG",""))))))),H32)</f>
        <v>DRBR24</v>
      </c>
      <c r="J32" s="15" t="s">
        <v>246</v>
      </c>
      <c r="K32" s="18" t="str">
        <f t="shared" si="1"/>
        <v>DRBR24.1</v>
      </c>
      <c r="L32" s="223" t="s">
        <v>76</v>
      </c>
      <c r="M32" s="17"/>
      <c r="N32" s="17" t="s">
        <v>31</v>
      </c>
      <c r="O32" s="176">
        <v>14000000</v>
      </c>
      <c r="P32" s="203" t="s">
        <v>77</v>
      </c>
      <c r="Q32" s="17" t="s">
        <v>54</v>
      </c>
      <c r="R32" s="17" t="s">
        <v>34</v>
      </c>
      <c r="S32" s="176">
        <v>2100000</v>
      </c>
      <c r="T32" s="176">
        <v>4250000</v>
      </c>
      <c r="U32" s="176">
        <v>4250000</v>
      </c>
      <c r="V32" s="176">
        <v>3400000</v>
      </c>
      <c r="W32" s="203" t="s">
        <v>211</v>
      </c>
      <c r="X32" s="144" t="s">
        <v>36</v>
      </c>
    </row>
    <row r="33" spans="2:24" ht="92.25" customHeight="1" x14ac:dyDescent="0.3">
      <c r="B33" s="358"/>
      <c r="C33" s="353"/>
      <c r="D33" s="322"/>
      <c r="E33" s="336"/>
      <c r="F33" s="251" t="s">
        <v>389</v>
      </c>
      <c r="G33" s="257" t="s">
        <v>424</v>
      </c>
      <c r="H33" s="202">
        <v>25</v>
      </c>
      <c r="I33" s="104" t="str">
        <f>CONCATENATE(IF(E32="DIRECCIÓN REGIONAL CALI","DRC",IF(E32="DIRECCIÓN REGIONAL BARRANCA","DRB",IF(E32="DIRECCIÓN REGIONAL MEDELLÍN","DRMD",IF(E32="DIRECCIÓN REGIONAL MAGANGUÉ","DRMG",IF(E32="DIRECCIÓN REGIONAL BARRANQUILLA","DRBR",IF(E32="DIRECCIÓN REGIONAL VILLAVICENCIO","DRV",IF(E32="DIRECCIÓN REGIONAL BOGOTÁ","DRBG",""))))))),H33)</f>
        <v>DRBR25</v>
      </c>
      <c r="J33" s="107" t="s">
        <v>353</v>
      </c>
      <c r="K33" s="18" t="str">
        <f t="shared" si="1"/>
        <v>DRBR25.1</v>
      </c>
      <c r="L33" s="23" t="s">
        <v>81</v>
      </c>
      <c r="M33" s="24"/>
      <c r="N33" s="25" t="s">
        <v>31</v>
      </c>
      <c r="O33" s="164">
        <v>1500</v>
      </c>
      <c r="P33" s="130" t="s">
        <v>82</v>
      </c>
      <c r="Q33" s="25" t="s">
        <v>54</v>
      </c>
      <c r="R33" s="25" t="s">
        <v>34</v>
      </c>
      <c r="S33" s="164">
        <v>200</v>
      </c>
      <c r="T33" s="164">
        <v>450</v>
      </c>
      <c r="U33" s="164">
        <v>450</v>
      </c>
      <c r="V33" s="164">
        <v>400</v>
      </c>
      <c r="W33" s="130" t="s">
        <v>211</v>
      </c>
      <c r="X33" s="45" t="s">
        <v>36</v>
      </c>
    </row>
    <row r="34" spans="2:24" ht="60" customHeight="1" x14ac:dyDescent="0.3">
      <c r="B34" s="358"/>
      <c r="C34" s="353"/>
      <c r="D34" s="322"/>
      <c r="E34" s="336"/>
      <c r="F34" s="251" t="s">
        <v>389</v>
      </c>
      <c r="G34" s="257" t="s">
        <v>424</v>
      </c>
      <c r="H34" s="202">
        <v>26</v>
      </c>
      <c r="I34" s="104" t="str">
        <f>CONCATENATE(IF(E32="DIRECCIÓN REGIONAL CALI","DRC",IF(E32="DIRECCIÓN REGIONAL BARRANCA","DRB",IF(E32="DIRECCIÓN REGIONAL MEDELLÍN","DRMD",IF(E32="DIRECCIÓN REGIONAL MAGANGUÉ","DRMG",IF(E32="DIRECCIÓN REGIONAL BARRANQUILLA","DRBR",IF(E32="DIRECCIÓN REGIONAL VILLAVICENCIO","DRV",IF(E32="DIRECCIÓN REGIONAL BOGOTÁ","DRBG",""))))))),H34)</f>
        <v>DRBR26</v>
      </c>
      <c r="J34" s="107" t="s">
        <v>354</v>
      </c>
      <c r="K34" s="18" t="str">
        <f t="shared" si="1"/>
        <v>DRBR26.1</v>
      </c>
      <c r="L34" s="23" t="s">
        <v>355</v>
      </c>
      <c r="M34" s="24"/>
      <c r="N34" s="25" t="s">
        <v>275</v>
      </c>
      <c r="O34" s="164">
        <v>8</v>
      </c>
      <c r="P34" s="130" t="s">
        <v>356</v>
      </c>
      <c r="Q34" s="25" t="s">
        <v>54</v>
      </c>
      <c r="R34" s="25" t="s">
        <v>34</v>
      </c>
      <c r="S34" s="164">
        <v>0</v>
      </c>
      <c r="T34" s="164">
        <v>2</v>
      </c>
      <c r="U34" s="164">
        <v>3</v>
      </c>
      <c r="V34" s="164">
        <v>3</v>
      </c>
      <c r="W34" s="130" t="s">
        <v>211</v>
      </c>
      <c r="X34" s="45" t="s">
        <v>36</v>
      </c>
    </row>
    <row r="35" spans="2:24" ht="52.5" customHeight="1" x14ac:dyDescent="0.3">
      <c r="B35" s="358"/>
      <c r="C35" s="353"/>
      <c r="D35" s="322"/>
      <c r="E35" s="336"/>
      <c r="F35" s="251" t="s">
        <v>389</v>
      </c>
      <c r="G35" s="257" t="s">
        <v>424</v>
      </c>
      <c r="H35" s="205">
        <v>27</v>
      </c>
      <c r="I35" s="104" t="str">
        <f>CONCATENATE(IF(E32="DIRECCIÓN REGIONAL CALI","DRC",IF(E32="DIRECCIÓN REGIONAL BARRANCA","DRB",IF(E32="DIRECCIÓN REGIONAL MEDELLÍN","DRMD",IF(E32="DIRECCIÓN REGIONAL MAGANGUÉ","DRMG",IF(E32="DIRECCIÓN REGIONAL BARRANQUILLA","DRBR",IF(E32="DIRECCIÓN REGIONAL VILLAVICENCIO","DRV",IF(E32="DIRECCIÓN REGIONAL BOGOTÁ","DRBG",""))))))),H35)</f>
        <v>DRBR27</v>
      </c>
      <c r="J35" s="107" t="s">
        <v>273</v>
      </c>
      <c r="K35" s="18" t="str">
        <f t="shared" si="1"/>
        <v>DRBR27.1</v>
      </c>
      <c r="L35" s="28" t="s">
        <v>84</v>
      </c>
      <c r="M35" s="24"/>
      <c r="N35" s="25" t="s">
        <v>31</v>
      </c>
      <c r="O35" s="164">
        <v>800</v>
      </c>
      <c r="P35" s="130" t="s">
        <v>82</v>
      </c>
      <c r="Q35" s="25" t="s">
        <v>54</v>
      </c>
      <c r="R35" s="25" t="s">
        <v>34</v>
      </c>
      <c r="S35" s="164">
        <v>100</v>
      </c>
      <c r="T35" s="164">
        <v>250</v>
      </c>
      <c r="U35" s="164">
        <v>250</v>
      </c>
      <c r="V35" s="164">
        <v>200</v>
      </c>
      <c r="W35" s="130" t="s">
        <v>211</v>
      </c>
      <c r="X35" s="45" t="s">
        <v>36</v>
      </c>
    </row>
    <row r="36" spans="2:24" ht="60" customHeight="1" x14ac:dyDescent="0.3">
      <c r="B36" s="358"/>
      <c r="C36" s="353"/>
      <c r="D36" s="322"/>
      <c r="E36" s="363"/>
      <c r="F36" s="251" t="s">
        <v>389</v>
      </c>
      <c r="G36" s="257" t="s">
        <v>424</v>
      </c>
      <c r="H36" s="205">
        <v>28</v>
      </c>
      <c r="I36" s="104" t="str">
        <f>CONCATENATE(IF(E32="DIRECCIÓN REGIONAL CALI","DRC",IF(E32="DIRECCIÓN REGIONAL BARRANCA","DRB",IF(E32="DIRECCIÓN REGIONAL MEDELLÍN","DRMD",IF(E32="DIRECCIÓN REGIONAL MAGANGUÉ","DRMG",IF(E32="DIRECCIÓN REGIONAL BARRANQUILLA","DRBR",IF(E32="DIRECCIÓN REGIONAL VILLAVICENCIO","DRV",IF(E32="DIRECCIÓN REGIONAL BOGOTÁ","DRBG",""))))))),H36)</f>
        <v>DRBR28</v>
      </c>
      <c r="J36" s="107" t="s">
        <v>248</v>
      </c>
      <c r="K36" s="18" t="str">
        <f t="shared" si="1"/>
        <v>DRBR28.1</v>
      </c>
      <c r="L36" s="28" t="s">
        <v>274</v>
      </c>
      <c r="M36" s="24"/>
      <c r="N36" s="25" t="s">
        <v>31</v>
      </c>
      <c r="O36" s="164">
        <v>71</v>
      </c>
      <c r="P36" s="130" t="s">
        <v>276</v>
      </c>
      <c r="Q36" s="25" t="s">
        <v>54</v>
      </c>
      <c r="R36" s="25" t="s">
        <v>34</v>
      </c>
      <c r="S36" s="164">
        <v>0</v>
      </c>
      <c r="T36" s="164">
        <v>10</v>
      </c>
      <c r="U36" s="164">
        <v>31</v>
      </c>
      <c r="V36" s="164">
        <v>30</v>
      </c>
      <c r="W36" s="130" t="s">
        <v>211</v>
      </c>
      <c r="X36" s="45" t="s">
        <v>36</v>
      </c>
    </row>
    <row r="37" spans="2:24" ht="75.75" customHeight="1" x14ac:dyDescent="0.3">
      <c r="B37" s="358"/>
      <c r="C37" s="353"/>
      <c r="D37" s="322"/>
      <c r="E37" s="364" t="s">
        <v>212</v>
      </c>
      <c r="F37" s="251" t="s">
        <v>390</v>
      </c>
      <c r="G37" s="257" t="s">
        <v>424</v>
      </c>
      <c r="H37" s="205">
        <v>29</v>
      </c>
      <c r="I37" s="104" t="str">
        <f t="shared" si="0"/>
        <v>DRBG29</v>
      </c>
      <c r="J37" s="28" t="s">
        <v>277</v>
      </c>
      <c r="K37" s="18" t="str">
        <f t="shared" si="1"/>
        <v>DRBG29.1</v>
      </c>
      <c r="L37" s="28" t="s">
        <v>357</v>
      </c>
      <c r="M37" s="24"/>
      <c r="N37" s="25" t="s">
        <v>31</v>
      </c>
      <c r="O37" s="164">
        <v>5600000</v>
      </c>
      <c r="P37" s="130" t="s">
        <v>279</v>
      </c>
      <c r="Q37" s="25" t="s">
        <v>54</v>
      </c>
      <c r="R37" s="25" t="s">
        <v>34</v>
      </c>
      <c r="S37" s="164">
        <v>1300000</v>
      </c>
      <c r="T37" s="164">
        <v>1400000</v>
      </c>
      <c r="U37" s="164">
        <v>1500000</v>
      </c>
      <c r="V37" s="164">
        <v>1400000</v>
      </c>
      <c r="W37" s="130" t="s">
        <v>212</v>
      </c>
      <c r="X37" s="45" t="s">
        <v>36</v>
      </c>
    </row>
    <row r="38" spans="2:24" ht="54.75" customHeight="1" x14ac:dyDescent="0.3">
      <c r="B38" s="358"/>
      <c r="C38" s="353"/>
      <c r="D38" s="322"/>
      <c r="E38" s="363"/>
      <c r="F38" s="251" t="s">
        <v>390</v>
      </c>
      <c r="G38" s="257" t="s">
        <v>424</v>
      </c>
      <c r="H38" s="205">
        <v>30</v>
      </c>
      <c r="I38" s="104" t="str">
        <f>CONCATENATE(IF(E37="DIRECCIÓN REGIONAL CALI","DRC",IF(E37="DIRECCIÓN REGIONAL BARRANCA","DRB",IF(E37="DIRECCIÓN REGIONAL MEDELLÍN","DRMD",IF(E37="DIRECCIÓN REGIONAL MAGANGUÉ","DRMG",IF(E37="DIRECCIÓN REGIONAL BARRANQUILLA","DRBR",IF(E37="DIRECCIÓN REGIONAL VILLAVICENCIO","DRV",IF(E37="DIRECCIÓN REGIONAL BOGOTÁ","DRBG",""))))))),H38)</f>
        <v>DRBG30</v>
      </c>
      <c r="J38" s="23" t="s">
        <v>358</v>
      </c>
      <c r="K38" s="18" t="str">
        <f t="shared" si="1"/>
        <v>DRBG30.1</v>
      </c>
      <c r="L38" s="28" t="s">
        <v>278</v>
      </c>
      <c r="M38" s="24"/>
      <c r="N38" s="25" t="s">
        <v>31</v>
      </c>
      <c r="O38" s="160">
        <v>30</v>
      </c>
      <c r="P38" s="130" t="s">
        <v>97</v>
      </c>
      <c r="Q38" s="25" t="s">
        <v>54</v>
      </c>
      <c r="R38" s="25" t="s">
        <v>34</v>
      </c>
      <c r="S38" s="160">
        <v>8</v>
      </c>
      <c r="T38" s="160">
        <v>5</v>
      </c>
      <c r="U38" s="160">
        <v>8</v>
      </c>
      <c r="V38" s="160">
        <v>4</v>
      </c>
      <c r="W38" s="130" t="s">
        <v>212</v>
      </c>
      <c r="X38" s="45" t="s">
        <v>36</v>
      </c>
    </row>
    <row r="39" spans="2:24" ht="62.25" customHeight="1" x14ac:dyDescent="0.3">
      <c r="B39" s="358"/>
      <c r="C39" s="353"/>
      <c r="D39" s="322"/>
      <c r="E39" s="364" t="s">
        <v>213</v>
      </c>
      <c r="F39" s="251" t="s">
        <v>392</v>
      </c>
      <c r="G39" s="257" t="s">
        <v>424</v>
      </c>
      <c r="H39" s="205">
        <v>31</v>
      </c>
      <c r="I39" s="104" t="str">
        <f t="shared" si="0"/>
        <v>DRC31</v>
      </c>
      <c r="J39" s="107" t="s">
        <v>353</v>
      </c>
      <c r="K39" s="18" t="str">
        <f t="shared" si="1"/>
        <v>DRC31.1</v>
      </c>
      <c r="L39" s="128" t="s">
        <v>363</v>
      </c>
      <c r="M39" s="24"/>
      <c r="N39" s="25" t="s">
        <v>31</v>
      </c>
      <c r="O39" s="160">
        <v>46</v>
      </c>
      <c r="P39" s="130" t="s">
        <v>97</v>
      </c>
      <c r="Q39" s="25" t="s">
        <v>54</v>
      </c>
      <c r="R39" s="25" t="s">
        <v>34</v>
      </c>
      <c r="S39" s="160">
        <v>8</v>
      </c>
      <c r="T39" s="160">
        <v>12</v>
      </c>
      <c r="U39" s="160">
        <v>13</v>
      </c>
      <c r="V39" s="160">
        <v>13</v>
      </c>
      <c r="W39" s="130" t="s">
        <v>213</v>
      </c>
      <c r="X39" s="45" t="s">
        <v>36</v>
      </c>
    </row>
    <row r="40" spans="2:24" ht="46.5" customHeight="1" x14ac:dyDescent="0.3">
      <c r="B40" s="358"/>
      <c r="C40" s="353"/>
      <c r="D40" s="322"/>
      <c r="E40" s="363"/>
      <c r="F40" s="251" t="s">
        <v>392</v>
      </c>
      <c r="G40" s="257" t="s">
        <v>424</v>
      </c>
      <c r="H40" s="205">
        <v>32</v>
      </c>
      <c r="I40" s="104" t="str">
        <f>CONCATENATE(IF(E39="DIRECCIÓN REGIONAL CALI","DRC",IF(E39="DIRECCIÓN REGIONAL BARRANCA","DRB",IF(E39="DIRECCIÓN REGIONAL MEDELLÍN","DRMD",IF(E39="DIRECCIÓN REGIONAL MAGANGUÉ","DRMG",IF(E39="DIRECCIÓN REGIONAL BARRANQUILLA","DRBR",IF(E39="DIRECCIÓN REGIONAL VILLAVICENCIO","DRV",IF(E39="DIRECCIÓN REGIONAL BOGOTÁ","DRBG",""))))))),H40)</f>
        <v>DRC32</v>
      </c>
      <c r="J40" s="23" t="s">
        <v>359</v>
      </c>
      <c r="K40" s="18" t="str">
        <f t="shared" si="1"/>
        <v>DRC32.1</v>
      </c>
      <c r="L40" s="23" t="s">
        <v>280</v>
      </c>
      <c r="M40" s="24"/>
      <c r="N40" s="25" t="s">
        <v>31</v>
      </c>
      <c r="O40" s="164">
        <v>20</v>
      </c>
      <c r="P40" s="130" t="s">
        <v>284</v>
      </c>
      <c r="Q40" s="25" t="s">
        <v>54</v>
      </c>
      <c r="R40" s="25" t="s">
        <v>34</v>
      </c>
      <c r="S40" s="164">
        <v>5</v>
      </c>
      <c r="T40" s="164">
        <v>5</v>
      </c>
      <c r="U40" s="164">
        <v>5</v>
      </c>
      <c r="V40" s="164">
        <v>5</v>
      </c>
      <c r="W40" s="130" t="s">
        <v>213</v>
      </c>
      <c r="X40" s="45" t="s">
        <v>36</v>
      </c>
    </row>
    <row r="41" spans="2:24" ht="46.5" customHeight="1" x14ac:dyDescent="0.3">
      <c r="B41" s="358"/>
      <c r="C41" s="353"/>
      <c r="D41" s="322"/>
      <c r="E41" s="364" t="s">
        <v>214</v>
      </c>
      <c r="F41" s="251" t="s">
        <v>391</v>
      </c>
      <c r="G41" s="257" t="s">
        <v>424</v>
      </c>
      <c r="H41" s="205">
        <v>33</v>
      </c>
      <c r="I41" s="104" t="str">
        <f t="shared" si="0"/>
        <v>DRMG33</v>
      </c>
      <c r="J41" s="23" t="s">
        <v>283</v>
      </c>
      <c r="K41" s="18" t="str">
        <f t="shared" si="1"/>
        <v>DRMG33.1</v>
      </c>
      <c r="L41" s="23" t="s">
        <v>288</v>
      </c>
      <c r="M41" s="24"/>
      <c r="N41" s="25" t="s">
        <v>31</v>
      </c>
      <c r="O41" s="164">
        <v>80</v>
      </c>
      <c r="P41" s="130" t="s">
        <v>285</v>
      </c>
      <c r="Q41" s="25" t="s">
        <v>54</v>
      </c>
      <c r="R41" s="25" t="s">
        <v>34</v>
      </c>
      <c r="S41" s="164">
        <v>16</v>
      </c>
      <c r="T41" s="164">
        <v>16</v>
      </c>
      <c r="U41" s="164">
        <v>24</v>
      </c>
      <c r="V41" s="164">
        <v>24</v>
      </c>
      <c r="W41" s="130" t="s">
        <v>214</v>
      </c>
      <c r="X41" s="45" t="s">
        <v>36</v>
      </c>
    </row>
    <row r="42" spans="2:24" ht="78.75" customHeight="1" x14ac:dyDescent="0.3">
      <c r="B42" s="358"/>
      <c r="C42" s="353"/>
      <c r="D42" s="322"/>
      <c r="E42" s="363"/>
      <c r="F42" s="251" t="s">
        <v>391</v>
      </c>
      <c r="G42" s="257" t="s">
        <v>424</v>
      </c>
      <c r="H42" s="205">
        <v>34</v>
      </c>
      <c r="I42" s="104" t="str">
        <f>CONCATENATE(IF(E41="DIRECCIÓN REGIONAL CALI","DRC",IF(E41="DIRECCIÓN REGIONAL BARRANCA","DRB",IF(E41="DIRECCIÓN REGIONAL MEDELLÍN","DRMD",IF(E41="DIRECCIÓN REGIONAL MAGANGUÉ","DRMG",IF(E41="DIRECCIÓN REGIONAL BARRANQUILLA","DRBR",IF(E41="DIRECCIÓN REGIONAL VILLAVICENCIO","DRV",IF(E41="DIRECCIÓN REGIONAL BOGOTÁ","DRBG",""))))))),H42)</f>
        <v>DRMG34</v>
      </c>
      <c r="J42" s="107" t="s">
        <v>353</v>
      </c>
      <c r="K42" s="18" t="str">
        <f t="shared" si="1"/>
        <v>DRMG34.1</v>
      </c>
      <c r="L42" s="128" t="s">
        <v>385</v>
      </c>
      <c r="M42" s="25"/>
      <c r="N42" s="25" t="s">
        <v>31</v>
      </c>
      <c r="O42" s="164">
        <v>1500</v>
      </c>
      <c r="P42" s="130" t="s">
        <v>467</v>
      </c>
      <c r="Q42" s="25" t="s">
        <v>54</v>
      </c>
      <c r="R42" s="25" t="s">
        <v>34</v>
      </c>
      <c r="S42" s="164">
        <v>300</v>
      </c>
      <c r="T42" s="164">
        <v>300</v>
      </c>
      <c r="U42" s="164">
        <v>450</v>
      </c>
      <c r="V42" s="164">
        <v>450</v>
      </c>
      <c r="W42" s="130" t="s">
        <v>214</v>
      </c>
      <c r="X42" s="45" t="s">
        <v>36</v>
      </c>
    </row>
    <row r="43" spans="2:24" ht="73.5" customHeight="1" x14ac:dyDescent="0.3">
      <c r="B43" s="358"/>
      <c r="C43" s="353"/>
      <c r="D43" s="322"/>
      <c r="E43" s="364" t="s">
        <v>215</v>
      </c>
      <c r="F43" s="251" t="s">
        <v>393</v>
      </c>
      <c r="G43" s="257" t="s">
        <v>424</v>
      </c>
      <c r="H43" s="205">
        <v>35</v>
      </c>
      <c r="I43" s="104" t="str">
        <f t="shared" si="0"/>
        <v>DRMD35</v>
      </c>
      <c r="J43" s="23" t="s">
        <v>360</v>
      </c>
      <c r="K43" s="18" t="str">
        <f t="shared" si="1"/>
        <v>DRMD35.1</v>
      </c>
      <c r="L43" s="23" t="s">
        <v>81</v>
      </c>
      <c r="M43" s="24"/>
      <c r="N43" s="25" t="s">
        <v>31</v>
      </c>
      <c r="O43" s="164">
        <v>400</v>
      </c>
      <c r="P43" s="130" t="s">
        <v>82</v>
      </c>
      <c r="Q43" s="25" t="s">
        <v>54</v>
      </c>
      <c r="R43" s="25" t="s">
        <v>34</v>
      </c>
      <c r="S43" s="164">
        <v>70</v>
      </c>
      <c r="T43" s="164">
        <v>120</v>
      </c>
      <c r="U43" s="164">
        <v>70</v>
      </c>
      <c r="V43" s="164">
        <v>140</v>
      </c>
      <c r="W43" s="130" t="s">
        <v>215</v>
      </c>
      <c r="X43" s="45" t="s">
        <v>36</v>
      </c>
    </row>
    <row r="44" spans="2:24" ht="73.5" customHeight="1" x14ac:dyDescent="0.3">
      <c r="B44" s="358"/>
      <c r="C44" s="353"/>
      <c r="D44" s="322"/>
      <c r="E44" s="363"/>
      <c r="F44" s="251" t="s">
        <v>393</v>
      </c>
      <c r="G44" s="257" t="s">
        <v>424</v>
      </c>
      <c r="H44" s="205">
        <v>36</v>
      </c>
      <c r="I44" s="104" t="str">
        <f>CONCATENATE(IF(E43="DIRECCIÓN REGIONAL CALI","DRC",IF(E43="DIRECCIÓN REGIONAL BARRANCA","DRB",IF(E43="DIRECCIÓN REGIONAL MEDELLÍN","DRMD",IF(E43="DIRECCIÓN REGIONAL MAGANGUÉ","DRMG",IF(E43="DIRECCIÓN REGIONAL BARRANQUILLA","DRBR",IF(E43="DIRECCIÓN REGIONAL VILLAVICENCIO","DRV",IF(E43="DIRECCIÓN REGIONAL BOGOTÁ","DRBG",""))))))),H44)</f>
        <v>DRMD36</v>
      </c>
      <c r="J44" s="107" t="s">
        <v>361</v>
      </c>
      <c r="K44" s="18" t="str">
        <f t="shared" si="1"/>
        <v>DRMD36.1</v>
      </c>
      <c r="L44" s="107" t="s">
        <v>362</v>
      </c>
      <c r="M44" s="43"/>
      <c r="N44" s="25" t="s">
        <v>31</v>
      </c>
      <c r="O44" s="169">
        <v>4</v>
      </c>
      <c r="P44" s="105" t="s">
        <v>286</v>
      </c>
      <c r="Q44" s="129" t="s">
        <v>54</v>
      </c>
      <c r="R44" s="25" t="s">
        <v>34</v>
      </c>
      <c r="S44" s="169">
        <v>1</v>
      </c>
      <c r="T44" s="169">
        <v>1</v>
      </c>
      <c r="U44" s="169">
        <v>1</v>
      </c>
      <c r="V44" s="169">
        <v>1</v>
      </c>
      <c r="W44" s="130" t="s">
        <v>215</v>
      </c>
      <c r="X44" s="45" t="s">
        <v>36</v>
      </c>
    </row>
    <row r="45" spans="2:24" ht="90" customHeight="1" x14ac:dyDescent="0.3">
      <c r="B45" s="358"/>
      <c r="C45" s="353"/>
      <c r="D45" s="322"/>
      <c r="E45" s="364" t="s">
        <v>216</v>
      </c>
      <c r="F45" s="251" t="s">
        <v>394</v>
      </c>
      <c r="G45" s="257" t="s">
        <v>424</v>
      </c>
      <c r="H45" s="205">
        <v>37</v>
      </c>
      <c r="I45" s="104" t="str">
        <f t="shared" si="0"/>
        <v>DRV37</v>
      </c>
      <c r="J45" s="107" t="s">
        <v>353</v>
      </c>
      <c r="K45" s="18" t="str">
        <f t="shared" si="1"/>
        <v>DRV37.1</v>
      </c>
      <c r="L45" s="128" t="s">
        <v>363</v>
      </c>
      <c r="M45" s="43"/>
      <c r="N45" s="25" t="s">
        <v>31</v>
      </c>
      <c r="O45" s="171">
        <v>13</v>
      </c>
      <c r="P45" s="105" t="s">
        <v>97</v>
      </c>
      <c r="Q45" s="129" t="s">
        <v>54</v>
      </c>
      <c r="R45" s="25" t="s">
        <v>34</v>
      </c>
      <c r="S45" s="280">
        <v>1</v>
      </c>
      <c r="T45" s="280">
        <v>4</v>
      </c>
      <c r="U45" s="280">
        <v>4</v>
      </c>
      <c r="V45" s="280">
        <v>4</v>
      </c>
      <c r="W45" s="130" t="s">
        <v>216</v>
      </c>
      <c r="X45" s="45" t="s">
        <v>36</v>
      </c>
    </row>
    <row r="46" spans="2:24" ht="90" customHeight="1" thickBot="1" x14ac:dyDescent="0.35">
      <c r="B46" s="358"/>
      <c r="C46" s="353"/>
      <c r="D46" s="334"/>
      <c r="E46" s="337"/>
      <c r="F46" s="248" t="s">
        <v>394</v>
      </c>
      <c r="G46" s="258" t="s">
        <v>424</v>
      </c>
      <c r="H46" s="106">
        <v>38</v>
      </c>
      <c r="I46" s="106" t="str">
        <f>CONCATENATE(IF(E45="DIRECCIÓN REGIONAL CALI","DRC",IF(E45="DIRECCIÓN REGIONAL BARRANCA","DRB",IF(E45="DIRECCIÓN REGIONAL MEDELLÍN","DRMD",IF(E45="DIRECCIÓN REGIONAL MAGANGUÉ","DRMG",IF(E45="DIRECCIÓN REGIONAL BARRANQUILLA","DRBR",IF(E45="DIRECCIÓN REGIONAL VILLAVICENCIO","DRV",IF(E45="DIRECCIÓN REGIONAL BOGOTÁ","DRBG",""))))))),H46)</f>
        <v>DRV38</v>
      </c>
      <c r="J46" s="110" t="s">
        <v>247</v>
      </c>
      <c r="K46" s="156" t="str">
        <f t="shared" si="1"/>
        <v>DRV38.1</v>
      </c>
      <c r="L46" s="76" t="s">
        <v>287</v>
      </c>
      <c r="M46" s="77"/>
      <c r="N46" s="78" t="s">
        <v>31</v>
      </c>
      <c r="O46" s="172">
        <v>52</v>
      </c>
      <c r="P46" s="79" t="s">
        <v>285</v>
      </c>
      <c r="Q46" s="78" t="s">
        <v>54</v>
      </c>
      <c r="R46" s="78" t="s">
        <v>34</v>
      </c>
      <c r="S46" s="172">
        <v>5</v>
      </c>
      <c r="T46" s="172">
        <v>15</v>
      </c>
      <c r="U46" s="172">
        <v>16</v>
      </c>
      <c r="V46" s="172">
        <v>16</v>
      </c>
      <c r="W46" s="79" t="s">
        <v>216</v>
      </c>
      <c r="X46" s="157" t="s">
        <v>36</v>
      </c>
    </row>
    <row r="47" spans="2:24" ht="91.5" customHeight="1" x14ac:dyDescent="0.3">
      <c r="B47" s="358"/>
      <c r="C47" s="353"/>
      <c r="D47" s="327" t="s">
        <v>83</v>
      </c>
      <c r="E47" s="335" t="s">
        <v>210</v>
      </c>
      <c r="F47" s="250" t="s">
        <v>388</v>
      </c>
      <c r="G47" s="256" t="s">
        <v>424</v>
      </c>
      <c r="H47" s="213">
        <v>39</v>
      </c>
      <c r="I47" s="104" t="str">
        <f t="shared" si="0"/>
        <v>DRB39</v>
      </c>
      <c r="J47" s="36" t="s">
        <v>248</v>
      </c>
      <c r="K47" s="40" t="str">
        <f t="shared" si="1"/>
        <v>DRB39.1</v>
      </c>
      <c r="L47" s="36" t="s">
        <v>289</v>
      </c>
      <c r="M47" s="158"/>
      <c r="N47" s="39" t="s">
        <v>31</v>
      </c>
      <c r="O47" s="173">
        <v>500</v>
      </c>
      <c r="P47" s="40" t="s">
        <v>82</v>
      </c>
      <c r="Q47" s="39" t="s">
        <v>54</v>
      </c>
      <c r="R47" s="39" t="s">
        <v>34</v>
      </c>
      <c r="S47" s="173">
        <v>80</v>
      </c>
      <c r="T47" s="173">
        <v>120</v>
      </c>
      <c r="U47" s="173">
        <v>150</v>
      </c>
      <c r="V47" s="173">
        <v>150</v>
      </c>
      <c r="W47" s="40" t="s">
        <v>210</v>
      </c>
      <c r="X47" s="88" t="s">
        <v>36</v>
      </c>
    </row>
    <row r="48" spans="2:24" ht="91.5" customHeight="1" x14ac:dyDescent="0.3">
      <c r="B48" s="358"/>
      <c r="C48" s="353"/>
      <c r="D48" s="322"/>
      <c r="E48" s="363"/>
      <c r="F48" s="250" t="s">
        <v>388</v>
      </c>
      <c r="G48" s="257" t="s">
        <v>424</v>
      </c>
      <c r="H48" s="205">
        <v>40</v>
      </c>
      <c r="I48" s="213" t="str">
        <f>CONCATENATE(IF(E47="DIRECCIÓN REGIONAL CALI","DRC",IF(E47="DIRECCIÓN REGIONAL BARRANCA","DRB",IF(E47="DIRECCIÓN REGIONAL MEDELLÍN","DRMD",IF(E47="DIRECCIÓN REGIONAL MAGANGUÉ","DRMG",IF(E47="DIRECCIÓN REGIONAL BARRANQUILLA","DRBR",IF(E47="DIRECCIÓN REGIONAL VILLAVICENCIO","DRV",IF(E47="DIRECCIÓN REGIONAL BOGOTÁ","DRBG",""))))))),H48)</f>
        <v>DRB40</v>
      </c>
      <c r="J48" s="15" t="s">
        <v>419</v>
      </c>
      <c r="K48" s="203" t="str">
        <f t="shared" ref="K48" si="2">CONCATENATE(I48,".","1")</f>
        <v>DRB40.1</v>
      </c>
      <c r="L48" s="15" t="s">
        <v>417</v>
      </c>
      <c r="M48" s="25"/>
      <c r="N48" s="17" t="s">
        <v>31</v>
      </c>
      <c r="O48" s="176">
        <v>600</v>
      </c>
      <c r="P48" s="203" t="s">
        <v>418</v>
      </c>
      <c r="Q48" s="17" t="s">
        <v>54</v>
      </c>
      <c r="R48" s="17" t="s">
        <v>34</v>
      </c>
      <c r="S48" s="176">
        <v>100</v>
      </c>
      <c r="T48" s="176">
        <v>130</v>
      </c>
      <c r="U48" s="176">
        <v>250</v>
      </c>
      <c r="V48" s="176">
        <v>120</v>
      </c>
      <c r="W48" s="203" t="s">
        <v>210</v>
      </c>
      <c r="X48" s="144" t="s">
        <v>36</v>
      </c>
    </row>
    <row r="49" spans="2:24" ht="73.5" customHeight="1" x14ac:dyDescent="0.3">
      <c r="B49" s="358"/>
      <c r="C49" s="353"/>
      <c r="D49" s="322"/>
      <c r="E49" s="364" t="s">
        <v>211</v>
      </c>
      <c r="F49" s="251" t="s">
        <v>389</v>
      </c>
      <c r="G49" s="257" t="s">
        <v>424</v>
      </c>
      <c r="H49" s="205">
        <v>41</v>
      </c>
      <c r="I49" s="104" t="str">
        <f t="shared" si="0"/>
        <v>DRBR41</v>
      </c>
      <c r="J49" s="28" t="s">
        <v>364</v>
      </c>
      <c r="K49" s="18" t="str">
        <f t="shared" si="1"/>
        <v>DRBR41.1</v>
      </c>
      <c r="L49" s="28" t="s">
        <v>291</v>
      </c>
      <c r="M49" s="24"/>
      <c r="N49" s="25" t="s">
        <v>31</v>
      </c>
      <c r="O49" s="164">
        <v>2000</v>
      </c>
      <c r="P49" s="130" t="s">
        <v>293</v>
      </c>
      <c r="Q49" s="25" t="s">
        <v>54</v>
      </c>
      <c r="R49" s="25" t="s">
        <v>34</v>
      </c>
      <c r="S49" s="164">
        <v>100</v>
      </c>
      <c r="T49" s="164">
        <v>500</v>
      </c>
      <c r="U49" s="164">
        <v>700</v>
      </c>
      <c r="V49" s="164">
        <v>700</v>
      </c>
      <c r="W49" s="130" t="s">
        <v>211</v>
      </c>
      <c r="X49" s="45" t="s">
        <v>36</v>
      </c>
    </row>
    <row r="50" spans="2:24" ht="93.75" customHeight="1" x14ac:dyDescent="0.3">
      <c r="B50" s="358"/>
      <c r="C50" s="353"/>
      <c r="D50" s="322"/>
      <c r="E50" s="336"/>
      <c r="F50" s="251" t="s">
        <v>389</v>
      </c>
      <c r="G50" s="257" t="s">
        <v>424</v>
      </c>
      <c r="H50" s="205">
        <v>42</v>
      </c>
      <c r="I50" s="104" t="str">
        <f>CONCATENATE(IF(E49="DIRECCIÓN REGIONAL CALI","DRC",IF(E49="DIRECCIÓN REGIONAL BARRANCA","DRB",IF(E49="DIRECCIÓN REGIONAL MEDELLÍN","DRMD",IF(E49="DIRECCIÓN REGIONAL MAGANGUÉ","DRMG",IF(E49="DIRECCIÓN REGIONAL BARRANQUILLA","DRBR",IF(E49="DIRECCIÓN REGIONAL VILLAVICENCIO","DRV",IF(E49="DIRECCIÓN REGIONAL BOGOTÁ","DRBG",""))))))),H50)</f>
        <v>DRBR42</v>
      </c>
      <c r="J50" s="23" t="s">
        <v>365</v>
      </c>
      <c r="K50" s="18" t="str">
        <f t="shared" si="1"/>
        <v>DRBR42.1</v>
      </c>
      <c r="L50" s="28" t="s">
        <v>292</v>
      </c>
      <c r="M50" s="24"/>
      <c r="N50" s="25" t="s">
        <v>275</v>
      </c>
      <c r="O50" s="164">
        <v>300</v>
      </c>
      <c r="P50" s="130" t="s">
        <v>294</v>
      </c>
      <c r="Q50" s="25" t="s">
        <v>54</v>
      </c>
      <c r="R50" s="25" t="s">
        <v>34</v>
      </c>
      <c r="S50" s="164">
        <v>10</v>
      </c>
      <c r="T50" s="164">
        <v>100</v>
      </c>
      <c r="U50" s="164">
        <v>100</v>
      </c>
      <c r="V50" s="164">
        <v>90</v>
      </c>
      <c r="W50" s="130" t="s">
        <v>211</v>
      </c>
      <c r="X50" s="45" t="s">
        <v>36</v>
      </c>
    </row>
    <row r="51" spans="2:24" ht="82.5" customHeight="1" x14ac:dyDescent="0.3">
      <c r="B51" s="358"/>
      <c r="C51" s="353"/>
      <c r="D51" s="322"/>
      <c r="E51" s="336"/>
      <c r="F51" s="251" t="s">
        <v>389</v>
      </c>
      <c r="G51" s="257" t="s">
        <v>424</v>
      </c>
      <c r="H51" s="205">
        <v>43</v>
      </c>
      <c r="I51" s="104" t="str">
        <f>CONCATENATE(IF(E49="DIRECCIÓN REGIONAL CALI","DRC",IF(E49="DIRECCIÓN REGIONAL BARRANCA","DRB",IF(E49="DIRECCIÓN REGIONAL MEDELLÍN","DRMD",IF(E49="DIRECCIÓN REGIONAL MAGANGUÉ","DRMG",IF(E49="DIRECCIÓN REGIONAL BARRANQUILLA","DRBR",IF(E49="DIRECCIÓN REGIONAL VILLAVICENCIO","DRV",IF(E49="DIRECCIÓN REGIONAL BOGOTÁ","DRBG",""))))))),H51)</f>
        <v>DRBR43</v>
      </c>
      <c r="J51" s="23" t="s">
        <v>296</v>
      </c>
      <c r="K51" s="18" t="str">
        <f t="shared" si="1"/>
        <v>DRBR43.1</v>
      </c>
      <c r="L51" s="28" t="s">
        <v>366</v>
      </c>
      <c r="M51" s="24"/>
      <c r="N51" s="25" t="s">
        <v>275</v>
      </c>
      <c r="O51" s="164">
        <v>4</v>
      </c>
      <c r="P51" s="130" t="s">
        <v>297</v>
      </c>
      <c r="Q51" s="25" t="s">
        <v>54</v>
      </c>
      <c r="R51" s="25" t="s">
        <v>34</v>
      </c>
      <c r="S51" s="164">
        <v>1</v>
      </c>
      <c r="T51" s="164">
        <v>1</v>
      </c>
      <c r="U51" s="164">
        <v>1</v>
      </c>
      <c r="V51" s="164">
        <v>1</v>
      </c>
      <c r="W51" s="130" t="s">
        <v>211</v>
      </c>
      <c r="X51" s="45" t="s">
        <v>36</v>
      </c>
    </row>
    <row r="52" spans="2:24" ht="82.5" customHeight="1" x14ac:dyDescent="0.3">
      <c r="B52" s="358"/>
      <c r="C52" s="353"/>
      <c r="D52" s="322"/>
      <c r="E52" s="336"/>
      <c r="F52" s="251" t="s">
        <v>389</v>
      </c>
      <c r="G52" s="257" t="s">
        <v>424</v>
      </c>
      <c r="H52" s="205">
        <v>44</v>
      </c>
      <c r="I52" s="104" t="str">
        <f>CONCATENATE(IF(E49="DIRECCIÓN REGIONAL CALI","DRC",IF(E49="DIRECCIÓN REGIONAL BARRANCA","DRB",IF(E49="DIRECCIÓN REGIONAL MEDELLÍN","DRMD",IF(E49="DIRECCIÓN REGIONAL MAGANGUÉ","DRMG",IF(E49="DIRECCIÓN REGIONAL BARRANQUILLA","DRBR",IF(E49="DIRECCIÓN REGIONAL VILLAVICENCIO","DRV",IF(E49="DIRECCIÓN REGIONAL BOGOTÁ","DRBG",""))))))),H52)</f>
        <v>DRBR44</v>
      </c>
      <c r="J52" s="23" t="s">
        <v>367</v>
      </c>
      <c r="K52" s="18" t="str">
        <f t="shared" si="1"/>
        <v>DRBR44.1</v>
      </c>
      <c r="L52" s="28" t="s">
        <v>368</v>
      </c>
      <c r="M52" s="24"/>
      <c r="N52" s="25" t="s">
        <v>275</v>
      </c>
      <c r="O52" s="164">
        <v>150</v>
      </c>
      <c r="P52" s="130" t="s">
        <v>369</v>
      </c>
      <c r="Q52" s="25" t="s">
        <v>54</v>
      </c>
      <c r="R52" s="25" t="s">
        <v>34</v>
      </c>
      <c r="S52" s="164">
        <v>30</v>
      </c>
      <c r="T52" s="164">
        <v>40</v>
      </c>
      <c r="U52" s="164">
        <v>40</v>
      </c>
      <c r="V52" s="164">
        <v>40</v>
      </c>
      <c r="W52" s="130" t="s">
        <v>211</v>
      </c>
      <c r="X52" s="45" t="s">
        <v>36</v>
      </c>
    </row>
    <row r="53" spans="2:24" ht="64.5" customHeight="1" x14ac:dyDescent="0.3">
      <c r="B53" s="358"/>
      <c r="C53" s="353"/>
      <c r="D53" s="322"/>
      <c r="E53" s="336"/>
      <c r="F53" s="251" t="s">
        <v>389</v>
      </c>
      <c r="G53" s="257" t="s">
        <v>424</v>
      </c>
      <c r="H53" s="205">
        <v>45</v>
      </c>
      <c r="I53" s="104" t="str">
        <f>CONCATENATE(IF(E49="DIRECCIÓN REGIONAL CALI","DRC",IF(E49="DIRECCIÓN REGIONAL BARRANCA","DRB",IF(E49="DIRECCIÓN REGIONAL MEDELLÍN","DRMD",IF(E49="DIRECCIÓN REGIONAL MAGANGUÉ","DRMG",IF(E49="DIRECCIÓN REGIONAL BARRANQUILLA","DRBR",IF(E49="DIRECCIÓN REGIONAL VILLAVICENCIO","DRV",IF(E49="DIRECCIÓN REGIONAL BOGOTÁ","DRBG",""))))))),H53)</f>
        <v>DRBR45</v>
      </c>
      <c r="J53" s="28" t="s">
        <v>290</v>
      </c>
      <c r="K53" s="18" t="str">
        <f t="shared" si="1"/>
        <v>DRBR45.1</v>
      </c>
      <c r="L53" s="28" t="s">
        <v>298</v>
      </c>
      <c r="M53" s="24"/>
      <c r="N53" s="25" t="s">
        <v>275</v>
      </c>
      <c r="O53" s="164">
        <v>2</v>
      </c>
      <c r="P53" s="130" t="s">
        <v>295</v>
      </c>
      <c r="Q53" s="25" t="s">
        <v>54</v>
      </c>
      <c r="R53" s="25" t="s">
        <v>34</v>
      </c>
      <c r="S53" s="164">
        <v>0</v>
      </c>
      <c r="T53" s="164">
        <v>1</v>
      </c>
      <c r="U53" s="164">
        <v>1</v>
      </c>
      <c r="V53" s="164">
        <v>0</v>
      </c>
      <c r="W53" s="130" t="s">
        <v>211</v>
      </c>
      <c r="X53" s="45" t="s">
        <v>36</v>
      </c>
    </row>
    <row r="54" spans="2:24" ht="107.25" customHeight="1" x14ac:dyDescent="0.3">
      <c r="B54" s="358"/>
      <c r="C54" s="353"/>
      <c r="D54" s="322"/>
      <c r="E54" s="363"/>
      <c r="F54" s="251" t="s">
        <v>389</v>
      </c>
      <c r="G54" s="257" t="s">
        <v>424</v>
      </c>
      <c r="H54" s="205">
        <v>46</v>
      </c>
      <c r="I54" s="104" t="str">
        <f>CONCATENATE(IF(E49="DIRECCIÓN REGIONAL CALI","DRC",IF(E49="DIRECCIÓN REGIONAL BARRANCA","DRB",IF(E49="DIRECCIÓN REGIONAL MEDELLÍN","DRMD",IF(E49="DIRECCIÓN REGIONAL MAGANGUÉ","DRMG",IF(E49="DIRECCIÓN REGIONAL BARRANQUILLA","DRBR",IF(E49="DIRECCIÓN REGIONAL VILLAVICENCIO","DRV",IF(E49="DIRECCIÓN REGIONAL BOGOTÁ","DRBG",""))))))),H54)</f>
        <v>DRBR46</v>
      </c>
      <c r="J54" s="28" t="s">
        <v>370</v>
      </c>
      <c r="K54" s="18" t="str">
        <f t="shared" si="1"/>
        <v>DRBR46.1</v>
      </c>
      <c r="L54" s="28" t="s">
        <v>371</v>
      </c>
      <c r="M54" s="130"/>
      <c r="N54" s="25" t="s">
        <v>275</v>
      </c>
      <c r="O54" s="174">
        <v>1</v>
      </c>
      <c r="P54" s="130" t="s">
        <v>299</v>
      </c>
      <c r="Q54" s="25" t="s">
        <v>54</v>
      </c>
      <c r="R54" s="25" t="s">
        <v>34</v>
      </c>
      <c r="S54" s="174">
        <v>0</v>
      </c>
      <c r="T54" s="174">
        <v>0</v>
      </c>
      <c r="U54" s="174">
        <v>1</v>
      </c>
      <c r="V54" s="174">
        <v>0</v>
      </c>
      <c r="W54" s="130" t="s">
        <v>211</v>
      </c>
      <c r="X54" s="45" t="s">
        <v>36</v>
      </c>
    </row>
    <row r="55" spans="2:24" ht="67.5" customHeight="1" x14ac:dyDescent="0.3">
      <c r="B55" s="358"/>
      <c r="C55" s="353"/>
      <c r="D55" s="322"/>
      <c r="E55" s="364" t="s">
        <v>213</v>
      </c>
      <c r="F55" s="251" t="s">
        <v>392</v>
      </c>
      <c r="G55" s="257" t="s">
        <v>424</v>
      </c>
      <c r="H55" s="205">
        <v>47</v>
      </c>
      <c r="I55" s="104" t="str">
        <f t="shared" si="0"/>
        <v>DRC47</v>
      </c>
      <c r="J55" s="28" t="s">
        <v>300</v>
      </c>
      <c r="K55" s="18" t="str">
        <f t="shared" si="1"/>
        <v>DRC47.1</v>
      </c>
      <c r="L55" s="28" t="s">
        <v>84</v>
      </c>
      <c r="M55" s="130"/>
      <c r="N55" s="25" t="s">
        <v>31</v>
      </c>
      <c r="O55" s="164">
        <v>74</v>
      </c>
      <c r="P55" s="130" t="s">
        <v>97</v>
      </c>
      <c r="Q55" s="25" t="s">
        <v>54</v>
      </c>
      <c r="R55" s="25" t="s">
        <v>34</v>
      </c>
      <c r="S55" s="164">
        <v>14</v>
      </c>
      <c r="T55" s="164">
        <v>20</v>
      </c>
      <c r="U55" s="164">
        <v>20</v>
      </c>
      <c r="V55" s="164">
        <v>20</v>
      </c>
      <c r="W55" s="130" t="s">
        <v>213</v>
      </c>
      <c r="X55" s="45" t="s">
        <v>36</v>
      </c>
    </row>
    <row r="56" spans="2:24" ht="97.5" customHeight="1" x14ac:dyDescent="0.3">
      <c r="B56" s="358"/>
      <c r="C56" s="353"/>
      <c r="D56" s="322"/>
      <c r="E56" s="336"/>
      <c r="F56" s="251" t="s">
        <v>392</v>
      </c>
      <c r="G56" s="257" t="s">
        <v>424</v>
      </c>
      <c r="H56" s="205">
        <v>48</v>
      </c>
      <c r="I56" s="104" t="str">
        <f>CONCATENATE(IF(E55="DIRECCIÓN REGIONAL CALI","DRC",IF(E55="DIRECCIÓN REGIONAL BARRANCA","DRB",IF(E55="DIRECCIÓN REGIONAL MEDELLÍN","DRMD",IF(E55="DIRECCIÓN REGIONAL MAGANGUÉ","DRMG",IF(E55="DIRECCIÓN REGIONAL BARRANQUILLA","DRBR",IF(E55="DIRECCIÓN REGIONAL VILLAVICENCIO","DRV",IF(E55="DIRECCIÓN REGIONAL BOGOTÁ","DRBG",""))))))),H56)</f>
        <v>DRC48</v>
      </c>
      <c r="J56" s="28" t="s">
        <v>302</v>
      </c>
      <c r="K56" s="18" t="str">
        <f t="shared" si="1"/>
        <v>DRC48.1</v>
      </c>
      <c r="L56" s="28" t="s">
        <v>386</v>
      </c>
      <c r="M56" s="24"/>
      <c r="N56" s="25" t="s">
        <v>31</v>
      </c>
      <c r="O56" s="164">
        <v>6</v>
      </c>
      <c r="P56" s="130" t="s">
        <v>284</v>
      </c>
      <c r="Q56" s="25" t="s">
        <v>54</v>
      </c>
      <c r="R56" s="25" t="s">
        <v>34</v>
      </c>
      <c r="S56" s="164">
        <v>1</v>
      </c>
      <c r="T56" s="164">
        <v>2</v>
      </c>
      <c r="U56" s="164">
        <v>1</v>
      </c>
      <c r="V56" s="164">
        <v>2</v>
      </c>
      <c r="W56" s="130" t="s">
        <v>213</v>
      </c>
      <c r="X56" s="45" t="s">
        <v>36</v>
      </c>
    </row>
    <row r="57" spans="2:24" ht="66" customHeight="1" x14ac:dyDescent="0.3">
      <c r="B57" s="358"/>
      <c r="C57" s="353"/>
      <c r="D57" s="322"/>
      <c r="E57" s="363"/>
      <c r="F57" s="251" t="s">
        <v>392</v>
      </c>
      <c r="G57" s="257" t="s">
        <v>424</v>
      </c>
      <c r="H57" s="205">
        <v>49</v>
      </c>
      <c r="I57" s="269" t="str">
        <f>CONCATENATE(IF(E55="DIRECCIÓN REGIONAL CALI","DRC",IF(E55="DIRECCIÓN REGIONAL BARRANCA","DRB",IF(E55="DIRECCIÓN REGIONAL MEDELLÍN","DRMD",IF(E55="DIRECCIÓN REGIONAL MAGANGUÉ","DRMG",IF(E55="DIRECCIÓN REGIONAL BARRANQUILLA","DRBR",IF(E55="DIRECCIÓN REGIONAL VILLAVICENCIO","DRV",IF(E55="DIRECCIÓN REGIONAL BOGOTÁ","DRBG",""))))))),H57)</f>
        <v>DRC49</v>
      </c>
      <c r="J57" s="28" t="s">
        <v>301</v>
      </c>
      <c r="K57" s="18" t="str">
        <f t="shared" si="1"/>
        <v>DRC49.1</v>
      </c>
      <c r="L57" s="28" t="s">
        <v>89</v>
      </c>
      <c r="M57" s="24"/>
      <c r="N57" s="25" t="s">
        <v>31</v>
      </c>
      <c r="O57" s="164">
        <v>40</v>
      </c>
      <c r="P57" s="130" t="s">
        <v>303</v>
      </c>
      <c r="Q57" s="25" t="s">
        <v>54</v>
      </c>
      <c r="R57" s="25" t="s">
        <v>135</v>
      </c>
      <c r="S57" s="164">
        <v>0</v>
      </c>
      <c r="T57" s="164">
        <v>0</v>
      </c>
      <c r="U57" s="164">
        <v>20</v>
      </c>
      <c r="V57" s="164">
        <v>20</v>
      </c>
      <c r="W57" s="130" t="s">
        <v>213</v>
      </c>
      <c r="X57" s="45" t="s">
        <v>36</v>
      </c>
    </row>
    <row r="58" spans="2:24" ht="66" customHeight="1" x14ac:dyDescent="0.3">
      <c r="B58" s="358"/>
      <c r="C58" s="353"/>
      <c r="D58" s="322"/>
      <c r="E58" s="364" t="s">
        <v>214</v>
      </c>
      <c r="F58" s="251" t="s">
        <v>391</v>
      </c>
      <c r="G58" s="257" t="s">
        <v>424</v>
      </c>
      <c r="H58" s="205">
        <v>50</v>
      </c>
      <c r="I58" s="104" t="str">
        <f t="shared" si="0"/>
        <v>DRMG50</v>
      </c>
      <c r="J58" s="28" t="s">
        <v>304</v>
      </c>
      <c r="K58" s="18" t="str">
        <f t="shared" si="1"/>
        <v>DRMG50.1</v>
      </c>
      <c r="L58" s="28" t="s">
        <v>305</v>
      </c>
      <c r="M58" s="24"/>
      <c r="N58" s="25" t="s">
        <v>31</v>
      </c>
      <c r="O58" s="164">
        <v>40</v>
      </c>
      <c r="P58" s="130" t="s">
        <v>97</v>
      </c>
      <c r="Q58" s="25" t="s">
        <v>54</v>
      </c>
      <c r="R58" s="25" t="s">
        <v>34</v>
      </c>
      <c r="S58" s="164">
        <v>8</v>
      </c>
      <c r="T58" s="164">
        <v>8</v>
      </c>
      <c r="U58" s="164">
        <v>12</v>
      </c>
      <c r="V58" s="164">
        <v>12</v>
      </c>
      <c r="W58" s="130" t="s">
        <v>214</v>
      </c>
      <c r="X58" s="45" t="s">
        <v>36</v>
      </c>
    </row>
    <row r="59" spans="2:24" ht="66" customHeight="1" x14ac:dyDescent="0.3">
      <c r="B59" s="358"/>
      <c r="C59" s="353"/>
      <c r="D59" s="322"/>
      <c r="E59" s="363"/>
      <c r="F59" s="251" t="s">
        <v>391</v>
      </c>
      <c r="G59" s="257" t="s">
        <v>424</v>
      </c>
      <c r="H59" s="205">
        <v>51</v>
      </c>
      <c r="I59" s="104" t="str">
        <f>CONCATENATE(IF(E58="DIRECCIÓN REGIONAL CALI","DRC",IF(E58="DIRECCIÓN REGIONAL BARRANCA","DRB",IF(E58="DIRECCIÓN REGIONAL MEDELLÍN","DRMD",IF(E58="DIRECCIÓN REGIONAL MAGANGUÉ","DRMG",IF(E58="DIRECCIÓN REGIONAL BARRANQUILLA","DRBR",IF(E58="DIRECCIÓN REGIONAL VILLAVICENCIO","DRV",IF(E58="DIRECCIÓN REGIONAL BOGOTÁ","DRBG",""))))))),H59)</f>
        <v>DRMG51</v>
      </c>
      <c r="J59" s="28" t="s">
        <v>306</v>
      </c>
      <c r="K59" s="18" t="str">
        <f t="shared" si="1"/>
        <v>DRMG51.1</v>
      </c>
      <c r="L59" s="28" t="s">
        <v>372</v>
      </c>
      <c r="M59" s="24"/>
      <c r="N59" s="25" t="s">
        <v>31</v>
      </c>
      <c r="O59" s="164">
        <v>4</v>
      </c>
      <c r="P59" s="130" t="s">
        <v>316</v>
      </c>
      <c r="Q59" s="25" t="s">
        <v>54</v>
      </c>
      <c r="R59" s="25" t="s">
        <v>34</v>
      </c>
      <c r="S59" s="164">
        <v>0.8</v>
      </c>
      <c r="T59" s="164">
        <v>0.8</v>
      </c>
      <c r="U59" s="164">
        <v>1.2</v>
      </c>
      <c r="V59" s="164">
        <v>1.2</v>
      </c>
      <c r="W59" s="130" t="s">
        <v>214</v>
      </c>
      <c r="X59" s="45" t="s">
        <v>36</v>
      </c>
    </row>
    <row r="60" spans="2:24" ht="66" customHeight="1" x14ac:dyDescent="0.3">
      <c r="B60" s="358"/>
      <c r="C60" s="353"/>
      <c r="D60" s="322"/>
      <c r="E60" s="105" t="s">
        <v>215</v>
      </c>
      <c r="F60" s="251" t="s">
        <v>393</v>
      </c>
      <c r="G60" s="257" t="s">
        <v>424</v>
      </c>
      <c r="H60" s="205">
        <v>52</v>
      </c>
      <c r="I60" s="104" t="str">
        <f t="shared" si="0"/>
        <v>DRMD52</v>
      </c>
      <c r="J60" s="28" t="s">
        <v>248</v>
      </c>
      <c r="K60" s="18" t="str">
        <f t="shared" si="1"/>
        <v>DRMD52.1</v>
      </c>
      <c r="L60" s="28" t="s">
        <v>84</v>
      </c>
      <c r="M60" s="24"/>
      <c r="N60" s="25" t="s">
        <v>31</v>
      </c>
      <c r="O60" s="164">
        <v>400</v>
      </c>
      <c r="P60" s="130" t="s">
        <v>82</v>
      </c>
      <c r="Q60" s="25" t="s">
        <v>54</v>
      </c>
      <c r="R60" s="25" t="s">
        <v>34</v>
      </c>
      <c r="S60" s="164">
        <v>100</v>
      </c>
      <c r="T60" s="164">
        <v>100</v>
      </c>
      <c r="U60" s="164">
        <v>100</v>
      </c>
      <c r="V60" s="164">
        <v>100</v>
      </c>
      <c r="W60" s="130" t="s">
        <v>215</v>
      </c>
      <c r="X60" s="45" t="s">
        <v>36</v>
      </c>
    </row>
    <row r="61" spans="2:24" ht="66" customHeight="1" thickBot="1" x14ac:dyDescent="0.35">
      <c r="B61" s="387"/>
      <c r="C61" s="354"/>
      <c r="D61" s="333"/>
      <c r="E61" s="114" t="s">
        <v>216</v>
      </c>
      <c r="F61" s="252" t="s">
        <v>394</v>
      </c>
      <c r="G61" s="259" t="s">
        <v>424</v>
      </c>
      <c r="H61" s="206">
        <v>53</v>
      </c>
      <c r="I61" s="114" t="str">
        <f t="shared" si="0"/>
        <v>DRV53</v>
      </c>
      <c r="J61" s="155" t="s">
        <v>248</v>
      </c>
      <c r="K61" s="150" t="str">
        <f t="shared" si="1"/>
        <v>DRV53.1</v>
      </c>
      <c r="L61" s="155" t="s">
        <v>307</v>
      </c>
      <c r="M61" s="56"/>
      <c r="N61" s="57" t="s">
        <v>31</v>
      </c>
      <c r="O61" s="175">
        <v>106</v>
      </c>
      <c r="P61" s="58" t="s">
        <v>373</v>
      </c>
      <c r="Q61" s="57" t="s">
        <v>54</v>
      </c>
      <c r="R61" s="57" t="s">
        <v>34</v>
      </c>
      <c r="S61" s="175">
        <v>10</v>
      </c>
      <c r="T61" s="175">
        <v>32</v>
      </c>
      <c r="U61" s="175">
        <v>32</v>
      </c>
      <c r="V61" s="175">
        <v>32</v>
      </c>
      <c r="W61" s="58" t="s">
        <v>215</v>
      </c>
      <c r="X61" s="53" t="s">
        <v>36</v>
      </c>
    </row>
    <row r="62" spans="2:24" ht="93.75" customHeight="1" thickTop="1" x14ac:dyDescent="0.3">
      <c r="B62" s="357" t="s">
        <v>91</v>
      </c>
      <c r="C62" s="380" t="s">
        <v>92</v>
      </c>
      <c r="D62" s="323" t="s">
        <v>308</v>
      </c>
      <c r="E62" s="336" t="s">
        <v>210</v>
      </c>
      <c r="F62" s="250" t="s">
        <v>388</v>
      </c>
      <c r="G62" s="256" t="s">
        <v>424</v>
      </c>
      <c r="H62" s="213">
        <v>54</v>
      </c>
      <c r="I62" s="104" t="str">
        <f t="shared" si="0"/>
        <v>DRB54</v>
      </c>
      <c r="J62" s="81" t="s">
        <v>95</v>
      </c>
      <c r="K62" s="18" t="str">
        <f t="shared" si="1"/>
        <v>DRB54.1</v>
      </c>
      <c r="L62" s="81" t="s">
        <v>96</v>
      </c>
      <c r="M62" s="16"/>
      <c r="N62" s="17" t="s">
        <v>31</v>
      </c>
      <c r="O62" s="176">
        <v>50</v>
      </c>
      <c r="P62" s="18" t="s">
        <v>97</v>
      </c>
      <c r="Q62" s="17" t="s">
        <v>263</v>
      </c>
      <c r="R62" s="17" t="s">
        <v>34</v>
      </c>
      <c r="S62" s="176">
        <v>5</v>
      </c>
      <c r="T62" s="176">
        <v>18</v>
      </c>
      <c r="U62" s="176">
        <v>17</v>
      </c>
      <c r="V62" s="176">
        <v>10</v>
      </c>
      <c r="W62" s="18" t="s">
        <v>210</v>
      </c>
      <c r="X62" s="144" t="s">
        <v>36</v>
      </c>
    </row>
    <row r="63" spans="2:24" ht="84.75" customHeight="1" x14ac:dyDescent="0.3">
      <c r="B63" s="358"/>
      <c r="C63" s="353"/>
      <c r="D63" s="344"/>
      <c r="E63" s="363"/>
      <c r="F63" s="251" t="s">
        <v>388</v>
      </c>
      <c r="G63" s="257" t="s">
        <v>424</v>
      </c>
      <c r="H63" s="205">
        <v>55</v>
      </c>
      <c r="I63" s="104" t="str">
        <f>CONCATENATE(IF(E62="DIRECCIÓN REGIONAL CALI","DRC",IF(E62="DIRECCIÓN REGIONAL BARRANCA","DRB",IF(E62="DIRECCIÓN REGIONAL MEDELLÍN","DRMD",IF(E62="DIRECCIÓN REGIONAL MAGANGUÉ","DRMG",IF(E62="DIRECCIÓN REGIONAL BARRANQUILLA","DRBR",IF(E62="DIRECCIÓN REGIONAL VILLAVICENCIO","DRV",IF(E62="DIRECCIÓN REGIONAL BOGOTÁ","DRBG",""))))))),H63)</f>
        <v>DRB55</v>
      </c>
      <c r="J63" s="28" t="s">
        <v>99</v>
      </c>
      <c r="K63" s="18" t="str">
        <f t="shared" si="1"/>
        <v>DRB55.1</v>
      </c>
      <c r="L63" s="28" t="s">
        <v>309</v>
      </c>
      <c r="M63" s="24"/>
      <c r="N63" s="25" t="s">
        <v>31</v>
      </c>
      <c r="O63" s="164">
        <v>20</v>
      </c>
      <c r="P63" s="130" t="s">
        <v>310</v>
      </c>
      <c r="Q63" s="25" t="s">
        <v>54</v>
      </c>
      <c r="R63" s="25" t="s">
        <v>34</v>
      </c>
      <c r="S63" s="164">
        <v>2</v>
      </c>
      <c r="T63" s="164">
        <v>8</v>
      </c>
      <c r="U63" s="164">
        <v>7</v>
      </c>
      <c r="V63" s="164">
        <v>3</v>
      </c>
      <c r="W63" s="130" t="s">
        <v>210</v>
      </c>
      <c r="X63" s="45" t="s">
        <v>36</v>
      </c>
    </row>
    <row r="64" spans="2:24" ht="77.25" customHeight="1" x14ac:dyDescent="0.3">
      <c r="B64" s="358"/>
      <c r="C64" s="353"/>
      <c r="D64" s="344"/>
      <c r="E64" s="105" t="s">
        <v>211</v>
      </c>
      <c r="F64" s="251" t="s">
        <v>389</v>
      </c>
      <c r="G64" s="257" t="s">
        <v>424</v>
      </c>
      <c r="H64" s="205">
        <v>56</v>
      </c>
      <c r="I64" s="104" t="str">
        <f t="shared" si="0"/>
        <v>DRBR56</v>
      </c>
      <c r="J64" s="28" t="s">
        <v>95</v>
      </c>
      <c r="K64" s="18" t="str">
        <f t="shared" si="1"/>
        <v>DRBR56.1</v>
      </c>
      <c r="L64" s="28" t="s">
        <v>96</v>
      </c>
      <c r="M64" s="24"/>
      <c r="N64" s="25" t="s">
        <v>31</v>
      </c>
      <c r="O64" s="164">
        <v>150</v>
      </c>
      <c r="P64" s="130" t="s">
        <v>97</v>
      </c>
      <c r="Q64" s="25" t="s">
        <v>54</v>
      </c>
      <c r="R64" s="25" t="s">
        <v>34</v>
      </c>
      <c r="S64" s="164">
        <v>10</v>
      </c>
      <c r="T64" s="164">
        <v>60</v>
      </c>
      <c r="U64" s="164">
        <v>60</v>
      </c>
      <c r="V64" s="164">
        <v>20</v>
      </c>
      <c r="W64" s="130" t="s">
        <v>211</v>
      </c>
      <c r="X64" s="45" t="s">
        <v>36</v>
      </c>
    </row>
    <row r="65" spans="2:24" ht="77.25" customHeight="1" x14ac:dyDescent="0.3">
      <c r="B65" s="358"/>
      <c r="C65" s="353"/>
      <c r="D65" s="344"/>
      <c r="E65" s="364" t="s">
        <v>212</v>
      </c>
      <c r="F65" s="251" t="s">
        <v>390</v>
      </c>
      <c r="G65" s="257" t="s">
        <v>424</v>
      </c>
      <c r="H65" s="205">
        <v>57</v>
      </c>
      <c r="I65" s="104" t="str">
        <f t="shared" si="0"/>
        <v>DRBG57</v>
      </c>
      <c r="J65" s="28" t="s">
        <v>374</v>
      </c>
      <c r="K65" s="18" t="str">
        <f t="shared" si="1"/>
        <v>DRBG57.1</v>
      </c>
      <c r="L65" s="28" t="s">
        <v>311</v>
      </c>
      <c r="M65" s="24"/>
      <c r="N65" s="25" t="s">
        <v>31</v>
      </c>
      <c r="O65" s="164">
        <v>15</v>
      </c>
      <c r="P65" s="130" t="s">
        <v>375</v>
      </c>
      <c r="Q65" s="25" t="s">
        <v>54</v>
      </c>
      <c r="R65" s="25" t="s">
        <v>34</v>
      </c>
      <c r="S65" s="164">
        <v>3</v>
      </c>
      <c r="T65" s="164">
        <v>3</v>
      </c>
      <c r="U65" s="164">
        <v>5</v>
      </c>
      <c r="V65" s="164">
        <v>4</v>
      </c>
      <c r="W65" s="130" t="s">
        <v>212</v>
      </c>
      <c r="X65" s="45" t="s">
        <v>36</v>
      </c>
    </row>
    <row r="66" spans="2:24" ht="77.25" customHeight="1" x14ac:dyDescent="0.3">
      <c r="B66" s="358"/>
      <c r="C66" s="353"/>
      <c r="D66" s="344"/>
      <c r="E66" s="363"/>
      <c r="F66" s="251" t="s">
        <v>390</v>
      </c>
      <c r="G66" s="257" t="s">
        <v>424</v>
      </c>
      <c r="H66" s="205">
        <v>58</v>
      </c>
      <c r="I66" s="104" t="str">
        <f>CONCATENATE(IF(E65="DIRECCIÓN REGIONAL CALI","DRC",IF(E65="DIRECCIÓN REGIONAL BARRANCA","DRB",IF(E65="DIRECCIÓN REGIONAL MEDELLÍN","DRMD",IF(E65="DIRECCIÓN REGIONAL MAGANGUÉ","DRMG",IF(E65="DIRECCIÓN REGIONAL BARRANQUILLA","DRBR",IF(E65="DIRECCIÓN REGIONAL VILLAVICENCIO","DRV",IF(E65="DIRECCIÓN REGIONAL BOGOTÁ","DRBG",""))))))),H66)</f>
        <v>DRBG58</v>
      </c>
      <c r="J66" s="28" t="s">
        <v>376</v>
      </c>
      <c r="K66" s="18" t="str">
        <f t="shared" si="1"/>
        <v>DRBG58.1</v>
      </c>
      <c r="L66" s="28" t="s">
        <v>312</v>
      </c>
      <c r="M66" s="24"/>
      <c r="N66" s="25" t="s">
        <v>31</v>
      </c>
      <c r="O66" s="164">
        <v>20</v>
      </c>
      <c r="P66" s="130" t="s">
        <v>97</v>
      </c>
      <c r="Q66" s="25" t="s">
        <v>54</v>
      </c>
      <c r="R66" s="25" t="s">
        <v>34</v>
      </c>
      <c r="S66" s="164">
        <v>4</v>
      </c>
      <c r="T66" s="164">
        <v>6</v>
      </c>
      <c r="U66" s="164">
        <v>5</v>
      </c>
      <c r="V66" s="164">
        <v>5</v>
      </c>
      <c r="W66" s="130" t="s">
        <v>212</v>
      </c>
      <c r="X66" s="45" t="s">
        <v>36</v>
      </c>
    </row>
    <row r="67" spans="2:24" ht="66" customHeight="1" x14ac:dyDescent="0.3">
      <c r="B67" s="358"/>
      <c r="C67" s="353"/>
      <c r="D67" s="344"/>
      <c r="E67" s="105" t="s">
        <v>213</v>
      </c>
      <c r="F67" s="251" t="s">
        <v>392</v>
      </c>
      <c r="G67" s="257" t="s">
        <v>424</v>
      </c>
      <c r="H67" s="205">
        <v>59</v>
      </c>
      <c r="I67" s="104" t="str">
        <f t="shared" si="0"/>
        <v>DRC59</v>
      </c>
      <c r="J67" s="28" t="s">
        <v>377</v>
      </c>
      <c r="K67" s="18" t="str">
        <f t="shared" si="1"/>
        <v>DRC59.1</v>
      </c>
      <c r="L67" s="28" t="s">
        <v>378</v>
      </c>
      <c r="M67" s="24"/>
      <c r="N67" s="25" t="s">
        <v>31</v>
      </c>
      <c r="O67" s="164">
        <v>48</v>
      </c>
      <c r="P67" s="130" t="s">
        <v>72</v>
      </c>
      <c r="Q67" s="25" t="s">
        <v>54</v>
      </c>
      <c r="R67" s="25" t="s">
        <v>34</v>
      </c>
      <c r="S67" s="164">
        <v>10</v>
      </c>
      <c r="T67" s="164">
        <v>12</v>
      </c>
      <c r="U67" s="164">
        <v>13</v>
      </c>
      <c r="V67" s="164">
        <v>13</v>
      </c>
      <c r="W67" s="130" t="s">
        <v>213</v>
      </c>
      <c r="X67" s="45" t="s">
        <v>36</v>
      </c>
    </row>
    <row r="68" spans="2:24" ht="66" customHeight="1" x14ac:dyDescent="0.3">
      <c r="B68" s="358"/>
      <c r="C68" s="353"/>
      <c r="D68" s="344"/>
      <c r="E68" s="364" t="s">
        <v>215</v>
      </c>
      <c r="F68" s="251" t="s">
        <v>393</v>
      </c>
      <c r="G68" s="257" t="s">
        <v>424</v>
      </c>
      <c r="H68" s="205">
        <v>60</v>
      </c>
      <c r="I68" s="104" t="str">
        <f t="shared" si="0"/>
        <v>DRMD60</v>
      </c>
      <c r="J68" s="28" t="s">
        <v>379</v>
      </c>
      <c r="K68" s="18" t="str">
        <f t="shared" si="1"/>
        <v>DRMD60.1</v>
      </c>
      <c r="L68" s="28" t="s">
        <v>96</v>
      </c>
      <c r="M68" s="24"/>
      <c r="N68" s="25" t="s">
        <v>31</v>
      </c>
      <c r="O68" s="164">
        <v>20</v>
      </c>
      <c r="P68" s="130" t="s">
        <v>314</v>
      </c>
      <c r="Q68" s="25" t="s">
        <v>54</v>
      </c>
      <c r="R68" s="25" t="s">
        <v>34</v>
      </c>
      <c r="S68" s="164">
        <v>0</v>
      </c>
      <c r="T68" s="164">
        <v>10</v>
      </c>
      <c r="U68" s="164">
        <v>10</v>
      </c>
      <c r="V68" s="164">
        <v>0</v>
      </c>
      <c r="W68" s="130" t="s">
        <v>215</v>
      </c>
      <c r="X68" s="45" t="s">
        <v>36</v>
      </c>
    </row>
    <row r="69" spans="2:24" ht="66" customHeight="1" x14ac:dyDescent="0.3">
      <c r="B69" s="358"/>
      <c r="C69" s="353"/>
      <c r="D69" s="344"/>
      <c r="E69" s="363"/>
      <c r="F69" s="251" t="s">
        <v>393</v>
      </c>
      <c r="G69" s="257" t="s">
        <v>424</v>
      </c>
      <c r="H69" s="205">
        <v>61</v>
      </c>
      <c r="I69" s="104" t="str">
        <f>CONCATENATE(IF(E68="DIRECCIÓN REGIONAL CALI","DRC",IF(E68="DIRECCIÓN REGIONAL BARRANCA","DRB",IF(E68="DIRECCIÓN REGIONAL MEDELLÍN","DRMD",IF(E68="DIRECCIÓN REGIONAL MAGANGUÉ","DRMG",IF(E68="DIRECCIÓN REGIONAL BARRANQUILLA","DRBR",IF(E68="DIRECCIÓN REGIONAL VILLAVICENCIO","DRV",IF(E68="DIRECCIÓN REGIONAL BOGOTÁ","DRBG",""))))))),H69)</f>
        <v>DRMD61</v>
      </c>
      <c r="J69" s="28" t="s">
        <v>317</v>
      </c>
      <c r="K69" s="18" t="str">
        <f t="shared" si="1"/>
        <v>DRMD61.1</v>
      </c>
      <c r="L69" s="28" t="s">
        <v>315</v>
      </c>
      <c r="M69" s="24"/>
      <c r="N69" s="25" t="s">
        <v>31</v>
      </c>
      <c r="O69" s="164">
        <v>20</v>
      </c>
      <c r="P69" s="130" t="s">
        <v>101</v>
      </c>
      <c r="Q69" s="25" t="s">
        <v>54</v>
      </c>
      <c r="R69" s="25" t="s">
        <v>34</v>
      </c>
      <c r="S69" s="164">
        <v>4</v>
      </c>
      <c r="T69" s="164">
        <v>5</v>
      </c>
      <c r="U69" s="164">
        <v>5</v>
      </c>
      <c r="V69" s="164">
        <v>6</v>
      </c>
      <c r="W69" s="130" t="s">
        <v>215</v>
      </c>
      <c r="X69" s="45" t="s">
        <v>36</v>
      </c>
    </row>
    <row r="70" spans="2:24" ht="66" customHeight="1" thickBot="1" x14ac:dyDescent="0.35">
      <c r="B70" s="358"/>
      <c r="C70" s="353"/>
      <c r="D70" s="368"/>
      <c r="E70" s="106" t="s">
        <v>216</v>
      </c>
      <c r="F70" s="248" t="s">
        <v>394</v>
      </c>
      <c r="G70" s="258" t="s">
        <v>424</v>
      </c>
      <c r="H70" s="106">
        <v>62</v>
      </c>
      <c r="I70" s="106" t="str">
        <f t="shared" ref="I70:I80" si="3">CONCATENATE(IF(E70="DIRECCIÓN REGIONAL CALI","DRC",IF(E70="DIRECCIÓN REGIONAL BARRANCA","DRB",IF(E70="DIRECCIÓN REGIONAL MEDELLÍN","DRMD",IF(E70="DIRECCIÓN REGIONAL MAGANGUÉ","DRMG",IF(E70="DIRECCIÓN REGIONAL BARRANQUILLA","DRBR",IF(E70="DIRECCIÓN REGIONAL VILLAVICENCIO","DRV",IF(E70="DIRECCIÓN REGIONAL BOGOTÁ","DRBG",""))))))),H70)</f>
        <v>DRV62</v>
      </c>
      <c r="J70" s="82" t="s">
        <v>318</v>
      </c>
      <c r="K70" s="156" t="str">
        <f t="shared" ref="K70:K80" si="4">CONCATENATE(I70,".","1")</f>
        <v>DRV62.1</v>
      </c>
      <c r="L70" s="82" t="s">
        <v>319</v>
      </c>
      <c r="M70" s="77"/>
      <c r="N70" s="78" t="s">
        <v>31</v>
      </c>
      <c r="O70" s="177">
        <v>24</v>
      </c>
      <c r="P70" s="79" t="s">
        <v>313</v>
      </c>
      <c r="Q70" s="78" t="s">
        <v>54</v>
      </c>
      <c r="R70" s="78" t="s">
        <v>34</v>
      </c>
      <c r="S70" s="177">
        <v>0</v>
      </c>
      <c r="T70" s="177">
        <v>24</v>
      </c>
      <c r="U70" s="177">
        <v>0</v>
      </c>
      <c r="V70" s="177">
        <v>0</v>
      </c>
      <c r="W70" s="79" t="s">
        <v>216</v>
      </c>
      <c r="X70" s="157" t="s">
        <v>36</v>
      </c>
    </row>
    <row r="71" spans="2:24" ht="66" customHeight="1" x14ac:dyDescent="0.3">
      <c r="B71" s="358"/>
      <c r="C71" s="353"/>
      <c r="D71" s="323" t="s">
        <v>102</v>
      </c>
      <c r="E71" s="335" t="s">
        <v>210</v>
      </c>
      <c r="F71" s="250" t="s">
        <v>388</v>
      </c>
      <c r="G71" s="256" t="s">
        <v>424</v>
      </c>
      <c r="H71" s="213">
        <v>63</v>
      </c>
      <c r="I71" s="104" t="str">
        <f t="shared" si="3"/>
        <v>DRB63</v>
      </c>
      <c r="J71" s="81" t="s">
        <v>320</v>
      </c>
      <c r="K71" s="18" t="str">
        <f t="shared" si="4"/>
        <v>DRB63.1</v>
      </c>
      <c r="L71" s="81" t="s">
        <v>323</v>
      </c>
      <c r="M71" s="16"/>
      <c r="N71" s="17" t="s">
        <v>31</v>
      </c>
      <c r="O71" s="176">
        <v>80</v>
      </c>
      <c r="P71" s="18" t="s">
        <v>329</v>
      </c>
      <c r="Q71" s="17" t="s">
        <v>54</v>
      </c>
      <c r="R71" s="17" t="s">
        <v>34</v>
      </c>
      <c r="S71" s="176">
        <v>10</v>
      </c>
      <c r="T71" s="176">
        <v>20</v>
      </c>
      <c r="U71" s="176">
        <v>25</v>
      </c>
      <c r="V71" s="176">
        <v>25</v>
      </c>
      <c r="W71" s="18" t="s">
        <v>210</v>
      </c>
      <c r="X71" s="144" t="s">
        <v>36</v>
      </c>
    </row>
    <row r="72" spans="2:24" ht="66" customHeight="1" x14ac:dyDescent="0.3">
      <c r="B72" s="358"/>
      <c r="C72" s="353"/>
      <c r="D72" s="344"/>
      <c r="E72" s="336"/>
      <c r="F72" s="251" t="s">
        <v>388</v>
      </c>
      <c r="G72" s="257" t="s">
        <v>424</v>
      </c>
      <c r="H72" s="205">
        <v>64</v>
      </c>
      <c r="I72" s="104" t="str">
        <f>CONCATENATE(IF(E71="DIRECCIÓN REGIONAL CALI","DRC",IF(E71="DIRECCIÓN REGIONAL BARRANCA","DRB",IF(E71="DIRECCIÓN REGIONAL MEDELLÍN","DRMD",IF(E71="DIRECCIÓN REGIONAL MAGANGUÉ","DRMG",IF(E71="DIRECCIÓN REGIONAL BARRANQUILLA","DRBR",IF(E71="DIRECCIÓN REGIONAL VILLAVICENCIO","DRV",IF(E71="DIRECCIÓN REGIONAL BOGOTÁ","DRBG",""))))))),H72)</f>
        <v>DRB64</v>
      </c>
      <c r="J72" s="28" t="s">
        <v>321</v>
      </c>
      <c r="K72" s="18" t="str">
        <f t="shared" si="4"/>
        <v>DRB64.1</v>
      </c>
      <c r="L72" s="28" t="s">
        <v>324</v>
      </c>
      <c r="M72" s="24"/>
      <c r="N72" s="25" t="s">
        <v>31</v>
      </c>
      <c r="O72" s="164">
        <v>20</v>
      </c>
      <c r="P72" s="130" t="s">
        <v>329</v>
      </c>
      <c r="Q72" s="25" t="s">
        <v>54</v>
      </c>
      <c r="R72" s="25" t="s">
        <v>34</v>
      </c>
      <c r="S72" s="164">
        <v>5</v>
      </c>
      <c r="T72" s="164">
        <v>5</v>
      </c>
      <c r="U72" s="164">
        <v>5</v>
      </c>
      <c r="V72" s="164">
        <v>5</v>
      </c>
      <c r="W72" s="130" t="s">
        <v>210</v>
      </c>
      <c r="X72" s="45" t="s">
        <v>36</v>
      </c>
    </row>
    <row r="73" spans="2:24" ht="66" customHeight="1" x14ac:dyDescent="0.3">
      <c r="B73" s="358"/>
      <c r="C73" s="353"/>
      <c r="D73" s="344"/>
      <c r="E73" s="363"/>
      <c r="F73" s="251" t="s">
        <v>388</v>
      </c>
      <c r="G73" s="257" t="s">
        <v>424</v>
      </c>
      <c r="H73" s="205">
        <v>65</v>
      </c>
      <c r="I73" s="269" t="str">
        <f>CONCATENATE(IF(E71="DIRECCIÓN REGIONAL CALI","DRC",IF(E71="DIRECCIÓN REGIONAL BARRANCA","DRB",IF(E71="DIRECCIÓN REGIONAL MEDELLÍN","DRMD",IF(E71="DIRECCIÓN REGIONAL MAGANGUÉ","DRMG",IF(E71="DIRECCIÓN REGIONAL BARRANQUILLA","DRBR",IF(E71="DIRECCIÓN REGIONAL VILLAVICENCIO","DRV",IF(E71="DIRECCIÓN REGIONAL BOGOTÁ","DRBG",""))))))),H73)</f>
        <v>DRB65</v>
      </c>
      <c r="J73" s="28" t="s">
        <v>322</v>
      </c>
      <c r="K73" s="18" t="str">
        <f t="shared" si="4"/>
        <v>DRB65.1</v>
      </c>
      <c r="L73" s="28" t="s">
        <v>325</v>
      </c>
      <c r="M73" s="24"/>
      <c r="N73" s="25" t="s">
        <v>31</v>
      </c>
      <c r="O73" s="164">
        <v>50</v>
      </c>
      <c r="P73" s="130" t="s">
        <v>329</v>
      </c>
      <c r="Q73" s="25" t="s">
        <v>54</v>
      </c>
      <c r="R73" s="25" t="s">
        <v>34</v>
      </c>
      <c r="S73" s="164">
        <v>10</v>
      </c>
      <c r="T73" s="164">
        <v>19</v>
      </c>
      <c r="U73" s="164">
        <v>15</v>
      </c>
      <c r="V73" s="164">
        <v>6</v>
      </c>
      <c r="W73" s="130" t="s">
        <v>210</v>
      </c>
      <c r="X73" s="45" t="s">
        <v>36</v>
      </c>
    </row>
    <row r="74" spans="2:24" ht="66" customHeight="1" x14ac:dyDescent="0.3">
      <c r="B74" s="358"/>
      <c r="C74" s="353"/>
      <c r="D74" s="344"/>
      <c r="E74" s="364" t="s">
        <v>211</v>
      </c>
      <c r="F74" s="251" t="s">
        <v>389</v>
      </c>
      <c r="G74" s="257" t="s">
        <v>424</v>
      </c>
      <c r="H74" s="205">
        <v>66</v>
      </c>
      <c r="I74" s="104" t="str">
        <f t="shared" si="3"/>
        <v>DRBR66</v>
      </c>
      <c r="J74" s="28" t="s">
        <v>380</v>
      </c>
      <c r="K74" s="18" t="str">
        <f t="shared" si="4"/>
        <v>DRBR66.1</v>
      </c>
      <c r="L74" s="28" t="s">
        <v>106</v>
      </c>
      <c r="M74" s="24"/>
      <c r="N74" s="25" t="s">
        <v>31</v>
      </c>
      <c r="O74" s="164">
        <v>300</v>
      </c>
      <c r="P74" s="130" t="s">
        <v>329</v>
      </c>
      <c r="Q74" s="25" t="s">
        <v>54</v>
      </c>
      <c r="R74" s="25" t="s">
        <v>34</v>
      </c>
      <c r="S74" s="164">
        <v>30</v>
      </c>
      <c r="T74" s="164">
        <v>100</v>
      </c>
      <c r="U74" s="164">
        <v>120</v>
      </c>
      <c r="V74" s="164">
        <v>50</v>
      </c>
      <c r="W74" s="130" t="s">
        <v>211</v>
      </c>
      <c r="X74" s="45" t="s">
        <v>36</v>
      </c>
    </row>
    <row r="75" spans="2:24" ht="66" customHeight="1" x14ac:dyDescent="0.3">
      <c r="B75" s="358"/>
      <c r="C75" s="353"/>
      <c r="D75" s="344"/>
      <c r="E75" s="363"/>
      <c r="F75" s="251" t="s">
        <v>389</v>
      </c>
      <c r="G75" s="257" t="s">
        <v>424</v>
      </c>
      <c r="H75" s="205">
        <v>67</v>
      </c>
      <c r="I75" s="104" t="str">
        <f>CONCATENATE(IF(E74="DIRECCIÓN REGIONAL CALI","DRC",IF(E74="DIRECCIÓN REGIONAL BARRANCA","DRB",IF(E74="DIRECCIÓN REGIONAL MEDELLÍN","DRMD",IF(E74="DIRECCIÓN REGIONAL MAGANGUÉ","DRMG",IF(E74="DIRECCIÓN REGIONAL BARRANQUILLA","DRBR",IF(E74="DIRECCIÓN REGIONAL VILLAVICENCIO","DRV",IF(E74="DIRECCIÓN REGIONAL BOGOTÁ","DRBG",""))))))),H75)</f>
        <v>DRBR67</v>
      </c>
      <c r="J75" s="28" t="s">
        <v>220</v>
      </c>
      <c r="K75" s="18" t="str">
        <f t="shared" si="4"/>
        <v>DRBR67.1</v>
      </c>
      <c r="L75" s="28" t="s">
        <v>326</v>
      </c>
      <c r="M75" s="24"/>
      <c r="N75" s="25" t="s">
        <v>31</v>
      </c>
      <c r="O75" s="164">
        <v>4</v>
      </c>
      <c r="P75" s="130" t="s">
        <v>49</v>
      </c>
      <c r="Q75" s="25" t="s">
        <v>54</v>
      </c>
      <c r="R75" s="25" t="s">
        <v>34</v>
      </c>
      <c r="S75" s="164">
        <v>1</v>
      </c>
      <c r="T75" s="164">
        <v>1</v>
      </c>
      <c r="U75" s="164">
        <v>1</v>
      </c>
      <c r="V75" s="164">
        <v>1</v>
      </c>
      <c r="W75" s="130" t="s">
        <v>211</v>
      </c>
      <c r="X75" s="45" t="s">
        <v>36</v>
      </c>
    </row>
    <row r="76" spans="2:24" ht="66" customHeight="1" x14ac:dyDescent="0.3">
      <c r="B76" s="358"/>
      <c r="C76" s="353"/>
      <c r="D76" s="344"/>
      <c r="E76" s="105" t="s">
        <v>212</v>
      </c>
      <c r="F76" s="251" t="s">
        <v>390</v>
      </c>
      <c r="G76" s="257" t="s">
        <v>424</v>
      </c>
      <c r="H76" s="205">
        <v>68</v>
      </c>
      <c r="I76" s="104" t="str">
        <f t="shared" si="3"/>
        <v>DRBG68</v>
      </c>
      <c r="J76" s="28" t="s">
        <v>327</v>
      </c>
      <c r="K76" s="18" t="str">
        <f t="shared" si="4"/>
        <v>DRBG68.1</v>
      </c>
      <c r="L76" s="28" t="s">
        <v>328</v>
      </c>
      <c r="M76" s="24"/>
      <c r="N76" s="25" t="s">
        <v>31</v>
      </c>
      <c r="O76" s="164">
        <v>180</v>
      </c>
      <c r="P76" s="130" t="s">
        <v>329</v>
      </c>
      <c r="Q76" s="25" t="s">
        <v>54</v>
      </c>
      <c r="R76" s="25" t="s">
        <v>34</v>
      </c>
      <c r="S76" s="164">
        <v>23</v>
      </c>
      <c r="T76" s="164">
        <v>60</v>
      </c>
      <c r="U76" s="164">
        <v>50</v>
      </c>
      <c r="V76" s="164">
        <v>47</v>
      </c>
      <c r="W76" s="130" t="s">
        <v>212</v>
      </c>
      <c r="X76" s="45" t="s">
        <v>36</v>
      </c>
    </row>
    <row r="77" spans="2:24" ht="111" customHeight="1" x14ac:dyDescent="0.3">
      <c r="B77" s="358"/>
      <c r="C77" s="353"/>
      <c r="D77" s="344"/>
      <c r="E77" s="105" t="s">
        <v>213</v>
      </c>
      <c r="F77" s="251" t="s">
        <v>392</v>
      </c>
      <c r="G77" s="257" t="s">
        <v>424</v>
      </c>
      <c r="H77" s="205">
        <v>69</v>
      </c>
      <c r="I77" s="104" t="str">
        <f t="shared" si="3"/>
        <v>DRC69</v>
      </c>
      <c r="J77" s="23" t="s">
        <v>381</v>
      </c>
      <c r="K77" s="18" t="str">
        <f t="shared" si="4"/>
        <v>DRC69.1</v>
      </c>
      <c r="L77" s="28" t="s">
        <v>328</v>
      </c>
      <c r="M77" s="24"/>
      <c r="N77" s="25" t="s">
        <v>31</v>
      </c>
      <c r="O77" s="164">
        <v>214</v>
      </c>
      <c r="P77" s="130" t="s">
        <v>329</v>
      </c>
      <c r="Q77" s="25" t="s">
        <v>54</v>
      </c>
      <c r="R77" s="25" t="s">
        <v>34</v>
      </c>
      <c r="S77" s="164">
        <v>56</v>
      </c>
      <c r="T77" s="164">
        <v>54</v>
      </c>
      <c r="U77" s="164">
        <v>60</v>
      </c>
      <c r="V77" s="164">
        <v>44</v>
      </c>
      <c r="W77" s="130" t="s">
        <v>213</v>
      </c>
      <c r="X77" s="45" t="s">
        <v>36</v>
      </c>
    </row>
    <row r="78" spans="2:24" ht="66" customHeight="1" x14ac:dyDescent="0.3">
      <c r="B78" s="358"/>
      <c r="C78" s="353"/>
      <c r="D78" s="344"/>
      <c r="E78" s="105" t="s">
        <v>214</v>
      </c>
      <c r="F78" s="251" t="s">
        <v>391</v>
      </c>
      <c r="G78" s="257" t="s">
        <v>424</v>
      </c>
      <c r="H78" s="205">
        <v>70</v>
      </c>
      <c r="I78" s="104" t="str">
        <f t="shared" si="3"/>
        <v>DRMG70</v>
      </c>
      <c r="J78" s="28" t="s">
        <v>330</v>
      </c>
      <c r="K78" s="18" t="str">
        <f t="shared" si="4"/>
        <v>DRMG70.1</v>
      </c>
      <c r="L78" s="28" t="s">
        <v>328</v>
      </c>
      <c r="M78" s="24"/>
      <c r="N78" s="25" t="s">
        <v>31</v>
      </c>
      <c r="O78" s="164">
        <v>200</v>
      </c>
      <c r="P78" s="130" t="s">
        <v>329</v>
      </c>
      <c r="Q78" s="25" t="s">
        <v>54</v>
      </c>
      <c r="R78" s="25" t="s">
        <v>34</v>
      </c>
      <c r="S78" s="164">
        <v>40</v>
      </c>
      <c r="T78" s="164">
        <v>40</v>
      </c>
      <c r="U78" s="164">
        <v>60</v>
      </c>
      <c r="V78" s="164">
        <v>60</v>
      </c>
      <c r="W78" s="130" t="s">
        <v>214</v>
      </c>
      <c r="X78" s="45" t="s">
        <v>36</v>
      </c>
    </row>
    <row r="79" spans="2:24" ht="53.25" customHeight="1" x14ac:dyDescent="0.3">
      <c r="B79" s="358"/>
      <c r="C79" s="353"/>
      <c r="D79" s="344"/>
      <c r="E79" s="105" t="s">
        <v>215</v>
      </c>
      <c r="F79" s="251" t="s">
        <v>393</v>
      </c>
      <c r="G79" s="257" t="s">
        <v>424</v>
      </c>
      <c r="H79" s="205">
        <v>71</v>
      </c>
      <c r="I79" s="104" t="str">
        <f t="shared" si="3"/>
        <v>DRMD71</v>
      </c>
      <c r="J79" s="28" t="s">
        <v>382</v>
      </c>
      <c r="K79" s="18" t="str">
        <f t="shared" si="4"/>
        <v>DRMD71.1</v>
      </c>
      <c r="L79" s="28" t="s">
        <v>328</v>
      </c>
      <c r="M79" s="24"/>
      <c r="N79" s="25" t="s">
        <v>31</v>
      </c>
      <c r="O79" s="164">
        <v>450</v>
      </c>
      <c r="P79" s="130" t="s">
        <v>329</v>
      </c>
      <c r="Q79" s="25" t="s">
        <v>54</v>
      </c>
      <c r="R79" s="25" t="s">
        <v>34</v>
      </c>
      <c r="S79" s="164">
        <v>84</v>
      </c>
      <c r="T79" s="164">
        <v>141</v>
      </c>
      <c r="U79" s="164">
        <v>142</v>
      </c>
      <c r="V79" s="164">
        <v>83</v>
      </c>
      <c r="W79" s="130" t="s">
        <v>215</v>
      </c>
      <c r="X79" s="45" t="s">
        <v>36</v>
      </c>
    </row>
    <row r="80" spans="2:24" ht="66" customHeight="1" thickBot="1" x14ac:dyDescent="0.35">
      <c r="B80" s="359"/>
      <c r="C80" s="381"/>
      <c r="D80" s="369"/>
      <c r="E80" s="131" t="s">
        <v>216</v>
      </c>
      <c r="F80" s="252" t="s">
        <v>394</v>
      </c>
      <c r="G80" s="259" t="s">
        <v>424</v>
      </c>
      <c r="H80" s="206">
        <v>72</v>
      </c>
      <c r="I80" s="114" t="str">
        <f t="shared" si="3"/>
        <v>DRV72</v>
      </c>
      <c r="J80" s="132" t="s">
        <v>380</v>
      </c>
      <c r="K80" s="131" t="str">
        <f t="shared" si="4"/>
        <v>DRV72.1</v>
      </c>
      <c r="L80" s="132" t="s">
        <v>328</v>
      </c>
      <c r="M80" s="133"/>
      <c r="N80" s="92" t="s">
        <v>31</v>
      </c>
      <c r="O80" s="178">
        <v>420</v>
      </c>
      <c r="P80" s="91" t="s">
        <v>329</v>
      </c>
      <c r="Q80" s="92" t="s">
        <v>54</v>
      </c>
      <c r="R80" s="92" t="s">
        <v>34</v>
      </c>
      <c r="S80" s="178">
        <v>42</v>
      </c>
      <c r="T80" s="178">
        <v>126</v>
      </c>
      <c r="U80" s="178">
        <v>126</v>
      </c>
      <c r="V80" s="178">
        <v>126</v>
      </c>
      <c r="W80" s="91" t="s">
        <v>216</v>
      </c>
      <c r="X80" s="53" t="s">
        <v>36</v>
      </c>
    </row>
    <row r="81" spans="2:22" ht="18" thickTop="1" x14ac:dyDescent="0.3">
      <c r="B81" s="94"/>
      <c r="D81" s="134"/>
    </row>
    <row r="82" spans="2:22" ht="17.25" hidden="1" x14ac:dyDescent="0.3">
      <c r="B82" s="94"/>
      <c r="S82" s="272"/>
      <c r="T82" s="272"/>
      <c r="U82" s="272"/>
      <c r="V82" s="272"/>
    </row>
    <row r="83" spans="2:22" ht="17.25" hidden="1" x14ac:dyDescent="0.3">
      <c r="B83" s="94"/>
    </row>
    <row r="84" spans="2:22" ht="17.25" hidden="1" x14ac:dyDescent="0.3">
      <c r="B84" s="96" t="s">
        <v>188</v>
      </c>
      <c r="C84" s="96" t="s">
        <v>189</v>
      </c>
      <c r="D84" s="96" t="s">
        <v>190</v>
      </c>
      <c r="H84" s="138"/>
      <c r="I84" s="374" t="s">
        <v>191</v>
      </c>
      <c r="J84" s="375"/>
      <c r="K84" s="375"/>
      <c r="L84" s="375"/>
      <c r="M84" s="375"/>
      <c r="N84" s="376"/>
    </row>
    <row r="85" spans="2:22" ht="42" hidden="1" customHeight="1" x14ac:dyDescent="0.3">
      <c r="B85" s="339" t="s">
        <v>383</v>
      </c>
      <c r="C85" s="339" t="s">
        <v>384</v>
      </c>
      <c r="D85" s="365" t="s">
        <v>192</v>
      </c>
      <c r="H85" s="138"/>
      <c r="I85" s="140" t="s">
        <v>193</v>
      </c>
      <c r="J85" s="140" t="s">
        <v>194</v>
      </c>
      <c r="K85" s="281" t="s">
        <v>195</v>
      </c>
      <c r="L85" s="282"/>
      <c r="M85" s="282"/>
      <c r="N85" s="283"/>
    </row>
    <row r="86" spans="2:22" ht="42" hidden="1" customHeight="1" x14ac:dyDescent="0.3">
      <c r="B86" s="340"/>
      <c r="C86" s="340"/>
      <c r="D86" s="366"/>
      <c r="H86" s="138"/>
      <c r="I86" s="140">
        <v>1</v>
      </c>
      <c r="J86" s="141" t="str">
        <f>+'PA 2018_INSTITUCIONAL'!I76</f>
        <v>Enero 31 de 2018</v>
      </c>
      <c r="K86" s="284" t="s">
        <v>217</v>
      </c>
      <c r="L86" s="285"/>
      <c r="M86" s="285"/>
      <c r="N86" s="286"/>
    </row>
    <row r="87" spans="2:22" ht="42" hidden="1" customHeight="1" x14ac:dyDescent="0.3">
      <c r="B87" s="340"/>
      <c r="C87" s="340"/>
      <c r="D87" s="366"/>
      <c r="H87" s="138"/>
      <c r="I87" s="141">
        <v>2</v>
      </c>
      <c r="J87" s="141" t="s">
        <v>468</v>
      </c>
      <c r="K87" s="284" t="s">
        <v>469</v>
      </c>
      <c r="L87" s="285"/>
      <c r="M87" s="285"/>
      <c r="N87" s="286"/>
    </row>
    <row r="88" spans="2:22" ht="42" hidden="1" customHeight="1" x14ac:dyDescent="0.3">
      <c r="B88" s="340"/>
      <c r="C88" s="340"/>
      <c r="D88" s="366"/>
      <c r="H88" s="138"/>
      <c r="I88" s="141"/>
      <c r="J88" s="97"/>
      <c r="K88" s="377"/>
      <c r="L88" s="378"/>
      <c r="M88" s="378"/>
      <c r="N88" s="379"/>
    </row>
    <row r="89" spans="2:22" ht="42" hidden="1" customHeight="1" x14ac:dyDescent="0.3">
      <c r="B89" s="341"/>
      <c r="C89" s="341"/>
      <c r="D89" s="367"/>
      <c r="H89" s="138"/>
      <c r="I89" s="141"/>
      <c r="J89" s="97"/>
      <c r="K89" s="370"/>
      <c r="L89" s="371"/>
      <c r="M89" s="371"/>
      <c r="N89" s="372"/>
    </row>
    <row r="90" spans="2:22" ht="42" hidden="1" customHeight="1" x14ac:dyDescent="0.3">
      <c r="B90" s="98"/>
      <c r="C90" s="98"/>
      <c r="D90" s="98"/>
      <c r="E90" s="98"/>
      <c r="F90" s="98"/>
      <c r="G90" s="98"/>
      <c r="H90" s="138"/>
      <c r="I90" s="141"/>
      <c r="J90" s="97"/>
      <c r="K90" s="370"/>
      <c r="L90" s="371"/>
      <c r="M90" s="371"/>
      <c r="N90" s="372"/>
    </row>
    <row r="91" spans="2:22" ht="42" hidden="1" customHeight="1" x14ac:dyDescent="0.3">
      <c r="B91" s="98"/>
      <c r="C91" s="98"/>
      <c r="D91" s="98"/>
      <c r="E91" s="98"/>
      <c r="F91" s="98"/>
      <c r="G91" s="98"/>
      <c r="H91" s="138"/>
      <c r="I91" s="141"/>
      <c r="J91" s="97"/>
      <c r="K91" s="370"/>
      <c r="L91" s="371"/>
      <c r="M91" s="371"/>
      <c r="N91" s="372"/>
    </row>
    <row r="92" spans="2:22" ht="17.25" hidden="1" x14ac:dyDescent="0.3">
      <c r="B92" s="94"/>
    </row>
    <row r="93" spans="2:22" ht="17.25" hidden="1" x14ac:dyDescent="0.3">
      <c r="B93" s="94"/>
    </row>
    <row r="94" spans="2:22" ht="17.25" hidden="1" x14ac:dyDescent="0.3">
      <c r="B94" s="94"/>
    </row>
    <row r="95" spans="2:22" ht="17.25" hidden="1" x14ac:dyDescent="0.3">
      <c r="B95" s="94"/>
    </row>
    <row r="96" spans="2:22" ht="17.25" hidden="1" x14ac:dyDescent="0.3">
      <c r="B96" s="94"/>
    </row>
    <row r="97" spans="2:2" ht="17.25" hidden="1" x14ac:dyDescent="0.3">
      <c r="B97" s="94"/>
    </row>
    <row r="98" spans="2:2" ht="17.25" hidden="1" x14ac:dyDescent="0.3">
      <c r="B98" s="94"/>
    </row>
    <row r="99" spans="2:2" ht="17.25" hidden="1" x14ac:dyDescent="0.3">
      <c r="B99" s="94"/>
    </row>
    <row r="100" spans="2:2" ht="17.25" hidden="1" x14ac:dyDescent="0.3">
      <c r="B100" s="94"/>
    </row>
    <row r="101" spans="2:2" ht="17.25" hidden="1" x14ac:dyDescent="0.3">
      <c r="B101" s="94"/>
    </row>
    <row r="102" spans="2:2" ht="17.25" hidden="1" x14ac:dyDescent="0.3">
      <c r="B102" s="94"/>
    </row>
    <row r="103" spans="2:2" ht="17.25" hidden="1" x14ac:dyDescent="0.3">
      <c r="B103" s="94"/>
    </row>
    <row r="104" spans="2:2" ht="17.25" hidden="1" x14ac:dyDescent="0.3">
      <c r="B104" s="94"/>
    </row>
    <row r="105" spans="2:2" ht="17.25" hidden="1" x14ac:dyDescent="0.3">
      <c r="B105" s="94"/>
    </row>
    <row r="106" spans="2:2" ht="17.25" hidden="1" x14ac:dyDescent="0.3">
      <c r="B106" s="94"/>
    </row>
    <row r="107" spans="2:2" ht="17.25" hidden="1" x14ac:dyDescent="0.3">
      <c r="B107" s="94"/>
    </row>
    <row r="108" spans="2:2" ht="17.25" hidden="1" x14ac:dyDescent="0.3">
      <c r="B108" s="94"/>
    </row>
    <row r="109" spans="2:2" ht="17.25" hidden="1" x14ac:dyDescent="0.3">
      <c r="B109" s="94"/>
    </row>
    <row r="110" spans="2:2" ht="17.25" hidden="1" x14ac:dyDescent="0.3">
      <c r="B110" s="94"/>
    </row>
    <row r="111" spans="2:2" ht="17.25" hidden="1" x14ac:dyDescent="0.3">
      <c r="B111" s="94"/>
    </row>
    <row r="112" spans="2:2" ht="17.25" hidden="1" x14ac:dyDescent="0.3">
      <c r="B112" s="94"/>
    </row>
    <row r="113" spans="2:5" ht="17.25" hidden="1" x14ac:dyDescent="0.3">
      <c r="B113" s="94"/>
    </row>
    <row r="114" spans="2:5" ht="17.25" hidden="1" x14ac:dyDescent="0.3">
      <c r="B114" s="94"/>
    </row>
    <row r="115" spans="2:5" ht="17.25" hidden="1" x14ac:dyDescent="0.3">
      <c r="B115" s="94"/>
    </row>
    <row r="116" spans="2:5" ht="17.25" hidden="1" x14ac:dyDescent="0.3">
      <c r="B116" s="94"/>
    </row>
    <row r="117" spans="2:5" ht="17.25" hidden="1" x14ac:dyDescent="0.3"/>
    <row r="118" spans="2:5" ht="17.25" hidden="1" x14ac:dyDescent="0.3">
      <c r="B118" s="99"/>
      <c r="D118" s="2"/>
      <c r="E118" s="116"/>
    </row>
    <row r="119" spans="2:5" ht="17.25" hidden="1" x14ac:dyDescent="0.3">
      <c r="B119" s="239" t="s">
        <v>446</v>
      </c>
      <c r="D119" s="2"/>
      <c r="E119" s="116"/>
    </row>
    <row r="120" spans="2:5" ht="17.25" hidden="1" x14ac:dyDescent="0.3">
      <c r="B120" s="237" t="s">
        <v>422</v>
      </c>
      <c r="D120" s="2"/>
      <c r="E120" s="116"/>
    </row>
    <row r="121" spans="2:5" ht="17.25" hidden="1" x14ac:dyDescent="0.3">
      <c r="B121" s="237" t="s">
        <v>423</v>
      </c>
      <c r="D121" s="2"/>
      <c r="E121" s="116"/>
    </row>
    <row r="122" spans="2:5" ht="17.25" hidden="1" x14ac:dyDescent="0.3">
      <c r="B122" s="237" t="s">
        <v>424</v>
      </c>
      <c r="D122" s="2"/>
      <c r="E122" s="116"/>
    </row>
    <row r="123" spans="2:5" ht="17.25" hidden="1" x14ac:dyDescent="0.3">
      <c r="B123" s="237" t="s">
        <v>425</v>
      </c>
      <c r="D123" s="2"/>
      <c r="E123" s="116"/>
    </row>
    <row r="124" spans="2:5" ht="17.25" hidden="1" x14ac:dyDescent="0.3">
      <c r="B124" s="237" t="s">
        <v>426</v>
      </c>
      <c r="D124" s="2"/>
      <c r="E124" s="116"/>
    </row>
    <row r="125" spans="2:5" ht="17.25" hidden="1" x14ac:dyDescent="0.3">
      <c r="B125" s="237" t="s">
        <v>427</v>
      </c>
      <c r="D125" s="2"/>
      <c r="E125" s="116"/>
    </row>
    <row r="126" spans="2:5" ht="17.25" hidden="1" x14ac:dyDescent="0.3">
      <c r="B126" s="237" t="s">
        <v>428</v>
      </c>
      <c r="D126" s="2"/>
      <c r="E126" s="116"/>
    </row>
    <row r="127" spans="2:5" ht="15" hidden="1" customHeight="1" x14ac:dyDescent="0.3">
      <c r="B127" s="1"/>
      <c r="D127" s="2"/>
      <c r="E127" s="116"/>
    </row>
    <row r="128" spans="2:5" ht="17.25" hidden="1" x14ac:dyDescent="0.3">
      <c r="B128" s="100" t="s">
        <v>196</v>
      </c>
      <c r="D128" s="2"/>
      <c r="E128" s="116"/>
    </row>
    <row r="129" spans="2:9" ht="17.25" hidden="1" x14ac:dyDescent="0.3">
      <c r="B129" s="1" t="s">
        <v>25</v>
      </c>
      <c r="D129" s="2"/>
      <c r="E129" s="116"/>
    </row>
    <row r="130" spans="2:9" ht="17.25" hidden="1" x14ac:dyDescent="0.3">
      <c r="B130" s="1" t="s">
        <v>63</v>
      </c>
      <c r="D130" s="2"/>
      <c r="E130" s="116"/>
    </row>
    <row r="131" spans="2:9" ht="17.25" hidden="1" x14ac:dyDescent="0.3">
      <c r="B131" s="1" t="s">
        <v>91</v>
      </c>
      <c r="D131" s="2"/>
      <c r="E131" s="116"/>
    </row>
    <row r="132" spans="2:9" ht="17.25" hidden="1" x14ac:dyDescent="0.3">
      <c r="B132" s="1" t="s">
        <v>127</v>
      </c>
      <c r="D132" s="2"/>
      <c r="E132" s="116"/>
    </row>
    <row r="133" spans="2:9" ht="17.25" hidden="1" x14ac:dyDescent="0.3">
      <c r="B133" s="1" t="s">
        <v>139</v>
      </c>
      <c r="D133" s="2"/>
      <c r="E133" s="116"/>
    </row>
    <row r="134" spans="2:9" ht="17.25" hidden="1" x14ac:dyDescent="0.3">
      <c r="B134" s="1" t="s">
        <v>115</v>
      </c>
      <c r="D134" s="2"/>
      <c r="E134" s="116"/>
    </row>
    <row r="135" spans="2:9" ht="17.25" hidden="1" x14ac:dyDescent="0.3">
      <c r="B135" s="1" t="s">
        <v>197</v>
      </c>
      <c r="D135" s="2"/>
      <c r="E135" s="116"/>
    </row>
    <row r="136" spans="2:9" ht="15" hidden="1" customHeight="1" x14ac:dyDescent="0.3">
      <c r="B136" s="1"/>
      <c r="D136" s="2"/>
      <c r="E136" s="116"/>
    </row>
    <row r="137" spans="2:9" ht="16.5" hidden="1" x14ac:dyDescent="0.3">
      <c r="B137" s="100" t="s">
        <v>198</v>
      </c>
      <c r="C137" s="100" t="s">
        <v>199</v>
      </c>
      <c r="D137" s="100" t="s">
        <v>200</v>
      </c>
      <c r="E137" s="135" t="s">
        <v>16</v>
      </c>
      <c r="F137" s="100" t="s">
        <v>201</v>
      </c>
      <c r="G137" s="100"/>
      <c r="H137" s="139"/>
      <c r="I137" s="139"/>
    </row>
    <row r="138" spans="2:9" ht="17.25" hidden="1" x14ac:dyDescent="0.3">
      <c r="B138" s="1" t="s">
        <v>117</v>
      </c>
      <c r="C138" s="101" t="s">
        <v>33</v>
      </c>
      <c r="D138" s="102" t="s">
        <v>31</v>
      </c>
      <c r="E138" s="116" t="s">
        <v>202</v>
      </c>
      <c r="F138" s="2" t="s">
        <v>126</v>
      </c>
    </row>
    <row r="139" spans="2:9" ht="17.25" hidden="1" x14ac:dyDescent="0.3">
      <c r="B139" s="1" t="s">
        <v>149</v>
      </c>
      <c r="C139" s="102" t="s">
        <v>54</v>
      </c>
      <c r="D139" s="102" t="s">
        <v>52</v>
      </c>
      <c r="E139" s="116" t="s">
        <v>203</v>
      </c>
      <c r="F139" s="2" t="s">
        <v>204</v>
      </c>
    </row>
    <row r="140" spans="2:9" ht="17.25" hidden="1" x14ac:dyDescent="0.3">
      <c r="B140" s="1" t="s">
        <v>130</v>
      </c>
      <c r="C140" s="102" t="s">
        <v>111</v>
      </c>
      <c r="D140" s="102" t="s">
        <v>87</v>
      </c>
      <c r="E140" s="116"/>
      <c r="F140" s="2" t="s">
        <v>34</v>
      </c>
    </row>
    <row r="141" spans="2:9" ht="17.25" hidden="1" x14ac:dyDescent="0.3">
      <c r="B141" s="1" t="s">
        <v>28</v>
      </c>
      <c r="C141" s="102" t="s">
        <v>205</v>
      </c>
      <c r="D141" s="2"/>
      <c r="E141" s="116"/>
      <c r="F141" s="2" t="s">
        <v>206</v>
      </c>
    </row>
    <row r="142" spans="2:9" ht="17.25" hidden="1" x14ac:dyDescent="0.3">
      <c r="B142" s="1" t="s">
        <v>66</v>
      </c>
      <c r="D142" s="2"/>
      <c r="E142" s="116"/>
      <c r="F142" s="2" t="s">
        <v>123</v>
      </c>
    </row>
    <row r="143" spans="2:9" ht="17.25" hidden="1" x14ac:dyDescent="0.3">
      <c r="B143" s="1" t="s">
        <v>94</v>
      </c>
      <c r="D143" s="2"/>
      <c r="E143" s="116"/>
      <c r="F143" s="2" t="s">
        <v>135</v>
      </c>
    </row>
    <row r="144" spans="2:9" ht="17.25" hidden="1" x14ac:dyDescent="0.3">
      <c r="B144" s="1" t="s">
        <v>134</v>
      </c>
      <c r="D144" s="2"/>
      <c r="E144" s="116"/>
    </row>
    <row r="145" spans="2:5" ht="17.25" hidden="1" x14ac:dyDescent="0.3">
      <c r="B145" s="1" t="s">
        <v>141</v>
      </c>
      <c r="D145" s="2"/>
      <c r="E145" s="116"/>
    </row>
    <row r="146" spans="2:5" ht="17.25" hidden="1" x14ac:dyDescent="0.3">
      <c r="B146" s="1" t="s">
        <v>146</v>
      </c>
      <c r="D146" s="2"/>
      <c r="E146" s="116"/>
    </row>
    <row r="147" spans="2:5" ht="17.25" hidden="1" x14ac:dyDescent="0.3">
      <c r="B147" s="1" t="s">
        <v>186</v>
      </c>
      <c r="D147" s="2"/>
      <c r="E147" s="116"/>
    </row>
    <row r="148" spans="2:5" ht="17.25" hidden="1" x14ac:dyDescent="0.3">
      <c r="B148" s="1" t="s">
        <v>175</v>
      </c>
      <c r="D148" s="2"/>
      <c r="E148" s="116"/>
    </row>
    <row r="149" spans="2:5" ht="17.25" hidden="1" x14ac:dyDescent="0.3">
      <c r="B149" s="1" t="s">
        <v>171</v>
      </c>
      <c r="D149" s="2"/>
      <c r="E149" s="116"/>
    </row>
    <row r="150" spans="2:5" ht="17.25" hidden="1" x14ac:dyDescent="0.3">
      <c r="B150" s="1" t="s">
        <v>207</v>
      </c>
      <c r="D150" s="2"/>
      <c r="E150" s="116"/>
    </row>
    <row r="151" spans="2:5" ht="17.25" hidden="1" x14ac:dyDescent="0.3">
      <c r="B151" s="1" t="s">
        <v>208</v>
      </c>
      <c r="D151" s="2"/>
      <c r="E151" s="116"/>
    </row>
    <row r="152" spans="2:5" ht="17.25" hidden="1" x14ac:dyDescent="0.3">
      <c r="B152" s="1" t="s">
        <v>156</v>
      </c>
      <c r="D152" s="2"/>
      <c r="E152" s="116"/>
    </row>
    <row r="153" spans="2:5" ht="17.25" hidden="1" x14ac:dyDescent="0.3">
      <c r="B153" s="1" t="s">
        <v>209</v>
      </c>
      <c r="D153" s="2"/>
      <c r="E153" s="116"/>
    </row>
    <row r="154" spans="2:5" ht="15" hidden="1" customHeight="1" x14ac:dyDescent="0.3">
      <c r="B154" s="103" t="s">
        <v>210</v>
      </c>
      <c r="C154" s="103" t="s">
        <v>388</v>
      </c>
      <c r="D154" s="2"/>
      <c r="E154" s="116"/>
    </row>
    <row r="155" spans="2:5" ht="15" hidden="1" customHeight="1" x14ac:dyDescent="0.3">
      <c r="B155" s="103" t="s">
        <v>211</v>
      </c>
      <c r="C155" s="103" t="s">
        <v>389</v>
      </c>
      <c r="D155" s="2"/>
      <c r="E155" s="116"/>
    </row>
    <row r="156" spans="2:5" ht="15" hidden="1" customHeight="1" x14ac:dyDescent="0.3">
      <c r="B156" s="103" t="s">
        <v>212</v>
      </c>
      <c r="C156" s="103" t="s">
        <v>390</v>
      </c>
      <c r="D156" s="2"/>
      <c r="E156" s="116"/>
    </row>
    <row r="157" spans="2:5" ht="15" hidden="1" customHeight="1" x14ac:dyDescent="0.3">
      <c r="B157" s="103" t="s">
        <v>213</v>
      </c>
      <c r="C157" s="103" t="s">
        <v>392</v>
      </c>
      <c r="D157" s="2"/>
      <c r="E157" s="116"/>
    </row>
    <row r="158" spans="2:5" ht="15" hidden="1" customHeight="1" x14ac:dyDescent="0.3">
      <c r="B158" s="103" t="s">
        <v>214</v>
      </c>
      <c r="C158" s="103" t="s">
        <v>391</v>
      </c>
      <c r="D158" s="2"/>
      <c r="E158" s="116"/>
    </row>
    <row r="159" spans="2:5" ht="15" hidden="1" customHeight="1" x14ac:dyDescent="0.3">
      <c r="B159" s="103" t="s">
        <v>215</v>
      </c>
      <c r="C159" s="103" t="s">
        <v>393</v>
      </c>
      <c r="D159" s="2"/>
      <c r="E159" s="116"/>
    </row>
    <row r="160" spans="2:5" ht="15" hidden="1" customHeight="1" x14ac:dyDescent="0.3">
      <c r="B160" s="103" t="s">
        <v>216</v>
      </c>
      <c r="C160" s="103" t="s">
        <v>394</v>
      </c>
      <c r="D160" s="2"/>
      <c r="E160" s="116"/>
    </row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</sheetData>
  <sheetProtection algorithmName="SHA-512" hashValue="OH1LtdtisvRUGdyWm/okFKMnKibsKVXiBo+/DJqGoW5GiwaFjPbCwWCW0j6+ylAWhH/Ag/dEwBTpEzXQnohHNQ==" saltValue="8i5Q9nxenN3ZYrZ0amcuzg==" spinCount="100000" sheet="1" objects="1" scenarios="1" selectLockedCells="1" autoFilter="0"/>
  <protectedRanges>
    <protectedRange sqref="F7:F8" name="Rango1"/>
  </protectedRanges>
  <autoFilter ref="B8:X80"/>
  <mergeCells count="50">
    <mergeCell ref="B17:B61"/>
    <mergeCell ref="C17:C61"/>
    <mergeCell ref="D17:D30"/>
    <mergeCell ref="E27:E29"/>
    <mergeCell ref="C9:C16"/>
    <mergeCell ref="D9:D10"/>
    <mergeCell ref="E22:E23"/>
    <mergeCell ref="E32:E36"/>
    <mergeCell ref="C62:C80"/>
    <mergeCell ref="K7:N7"/>
    <mergeCell ref="O7:R7"/>
    <mergeCell ref="S7:V7"/>
    <mergeCell ref="E74:E75"/>
    <mergeCell ref="D12:D16"/>
    <mergeCell ref="E12:E16"/>
    <mergeCell ref="E55:E57"/>
    <mergeCell ref="E71:E73"/>
    <mergeCell ref="E62:E63"/>
    <mergeCell ref="K91:N91"/>
    <mergeCell ref="E17:E18"/>
    <mergeCell ref="E19:E21"/>
    <mergeCell ref="I84:N84"/>
    <mergeCell ref="K88:N88"/>
    <mergeCell ref="K89:N89"/>
    <mergeCell ref="E41:E42"/>
    <mergeCell ref="E43:E44"/>
    <mergeCell ref="E45:E46"/>
    <mergeCell ref="E49:E54"/>
    <mergeCell ref="E58:E59"/>
    <mergeCell ref="K85:N85"/>
    <mergeCell ref="K86:N86"/>
    <mergeCell ref="K87:N87"/>
    <mergeCell ref="E24:E25"/>
    <mergeCell ref="K90:N90"/>
    <mergeCell ref="B85:B89"/>
    <mergeCell ref="B62:B80"/>
    <mergeCell ref="B9:B16"/>
    <mergeCell ref="B2:C5"/>
    <mergeCell ref="D2:W5"/>
    <mergeCell ref="D47:D61"/>
    <mergeCell ref="D31:D46"/>
    <mergeCell ref="E47:E48"/>
    <mergeCell ref="E37:E38"/>
    <mergeCell ref="E39:E40"/>
    <mergeCell ref="E68:E69"/>
    <mergeCell ref="E65:E66"/>
    <mergeCell ref="C85:C89"/>
    <mergeCell ref="D85:D89"/>
    <mergeCell ref="D62:D70"/>
    <mergeCell ref="D71:D80"/>
  </mergeCells>
  <dataValidations count="8">
    <dataValidation type="list" allowBlank="1" showInputMessage="1" showErrorMessage="1" sqref="E58 E49 E47 W45 W26 W19:W22 W11 W64 W74:W75 E74 E76:E80 E19 W32:W36 W9 E22 E24 E26:E27 E30:E32 E37 E39 E41 E43 E45 E9:E12 E55 E17 E60:E62 E64:E65 E67:E68 E70:E71 W49:W54">
      <formula1>$B$138:$B$160</formula1>
    </dataValidation>
    <dataValidation type="list" allowBlank="1" showInputMessage="1" showErrorMessage="1" sqref="E81:G81">
      <formula1>$B$138:$B$153</formula1>
    </dataValidation>
    <dataValidation type="list" allowBlank="1" showInputMessage="1" showErrorMessage="1" sqref="B62 B9 B17">
      <formula1>$B$129:$B$135</formula1>
    </dataValidation>
    <dataValidation type="list" allowBlank="1" showInputMessage="1" showErrorMessage="1" sqref="N9:N81">
      <formula1>$D$138:$D$140</formula1>
    </dataValidation>
    <dataValidation type="list" allowBlank="1" showInputMessage="1" showErrorMessage="1" sqref="Q9:Q80">
      <formula1>$C$138:$C$141</formula1>
    </dataValidation>
    <dataValidation type="list" allowBlank="1" showInputMessage="1" showErrorMessage="1" sqref="R9:R81">
      <formula1>$F$138:$F$143</formula1>
    </dataValidation>
    <dataValidation type="list" allowBlank="1" showInputMessage="1" showErrorMessage="1" sqref="F9:F80">
      <formula1>$C$154:$C$160</formula1>
    </dataValidation>
    <dataValidation type="list" allowBlank="1" showInputMessage="1" showErrorMessage="1" sqref="G9:G80">
      <formula1>$B$120:$B$126</formula1>
    </dataValidation>
  </dataValidations>
  <printOptions horizontalCentered="1"/>
  <pageMargins left="3.937007874015748E-2" right="3.937007874015748E-2" top="0.35433070866141736" bottom="0.35433070866141736" header="0.11811023622047245" footer="0.31496062992125984"/>
  <pageSetup paperSize="9" scale="20" fitToWidth="0" fitToHeight="0" orientation="landscape" r:id="rId1"/>
  <ignoredErrors>
    <ignoredError sqref="I18 I23:I25 I38 I32:I37 I39:I48 I49:I56 I74:I80 I58:I7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PA 2018_INSTITUCIONAL</vt:lpstr>
      <vt:lpstr>PA 2018_REGIONAL</vt:lpstr>
      <vt:lpstr>'PA 2018_INSTITUCIONAL'!Área_de_impresión</vt:lpstr>
      <vt:lpstr>'PA 2018_REGIONAL'!Área_de_impresión</vt:lpstr>
      <vt:lpstr>'PA 2018_INSTITUCIONAL'!Títulos_a_imprimir</vt:lpstr>
      <vt:lpstr>'PA 2018_REGIONAL'!Títulos_a_imprimir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PEÑA GÓMEZ</dc:creator>
  <cp:lastModifiedBy>OMAR ALEJANDRO PEÑA GÓMEZ</cp:lastModifiedBy>
  <cp:lastPrinted>2018-04-12T18:53:01Z</cp:lastPrinted>
  <dcterms:created xsi:type="dcterms:W3CDTF">2017-11-21T18:58:12Z</dcterms:created>
  <dcterms:modified xsi:type="dcterms:W3CDTF">2018-09-03T16:54:19Z</dcterms:modified>
</cp:coreProperties>
</file>