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NEACION 2019\BASE\"/>
    </mc:Choice>
  </mc:AlternateContent>
  <bookViews>
    <workbookView xWindow="0" yWindow="0" windowWidth="20490" windowHeight="9045"/>
  </bookViews>
  <sheets>
    <sheet name="INSTITUCIONAL" sheetId="1" r:id="rId1"/>
    <sheet name="REGIONALES" sheetId="2" r:id="rId2"/>
  </sheets>
  <definedNames>
    <definedName name="_xlnm._FilterDatabase" localSheetId="0" hidden="1">INSTITUCIONAL!$B$8:$W$72</definedName>
    <definedName name="_xlnm._FilterDatabase" localSheetId="1" hidden="1">REGIONALES!$B$8:$X$80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5" i="1"/>
  <c r="J44" i="1"/>
  <c r="J46" i="1" l="1"/>
  <c r="J42" i="1"/>
  <c r="J41" i="1"/>
  <c r="J40" i="1"/>
  <c r="I80" i="2" l="1"/>
  <c r="I79" i="2"/>
  <c r="I78" i="2"/>
  <c r="I77" i="2"/>
  <c r="I76" i="2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I66" i="2"/>
  <c r="I65" i="2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I49" i="2"/>
  <c r="K49" i="2" s="1"/>
  <c r="I48" i="2"/>
  <c r="K48" i="2" s="1"/>
  <c r="I47" i="2"/>
  <c r="K47" i="2" s="1"/>
  <c r="I46" i="2"/>
  <c r="K46" i="2" s="1"/>
  <c r="I45" i="2"/>
  <c r="K45" i="2" s="1"/>
  <c r="I44" i="2"/>
  <c r="K44" i="2" s="1"/>
  <c r="I43" i="2"/>
  <c r="K43" i="2" s="1"/>
  <c r="I42" i="2"/>
  <c r="K42" i="2" s="1"/>
  <c r="I41" i="2"/>
  <c r="K41" i="2" s="1"/>
  <c r="I40" i="2"/>
  <c r="K40" i="2" s="1"/>
  <c r="I39" i="2"/>
  <c r="I38" i="2"/>
  <c r="I37" i="2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I22" i="2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  <c r="K9" i="2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comments1.xml><?xml version="1.0" encoding="utf-8"?>
<comments xmlns="http://schemas.openxmlformats.org/spreadsheetml/2006/main">
  <authors>
    <author>Aunap</author>
  </authors>
  <commentList>
    <comment ref="N19" authorId="0" shapeId="0">
      <text>
        <r>
          <rPr>
            <sz val="10"/>
            <color indexed="81"/>
            <rFont val="Century Gothic"/>
            <family val="2"/>
          </rPr>
          <t>14 millones Regional Barranquilla (repelón)
5,6 millones Regional Bogotá (Gigante)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<sst xmlns="http://schemas.openxmlformats.org/spreadsheetml/2006/main" count="1419" uniqueCount="423">
  <si>
    <t>Código: PL-DE-001</t>
  </si>
  <si>
    <t>Versión: 2</t>
  </si>
  <si>
    <t>Página: 1 de 1</t>
  </si>
  <si>
    <t>INDICADOR</t>
  </si>
  <si>
    <t>META GLOBAL</t>
  </si>
  <si>
    <t>PROGRAMACIÓN DE LA META</t>
  </si>
  <si>
    <t>OBJETIVOS ESTRATÉGICO</t>
  </si>
  <si>
    <t>FOCO ANUAL</t>
  </si>
  <si>
    <t>LÍNEA DE ACCIÓN</t>
  </si>
  <si>
    <t>PROCESO ASOCIADO</t>
  </si>
  <si>
    <t>FILTRO</t>
  </si>
  <si>
    <t>DIMENSIONES DEL MIPG</t>
  </si>
  <si>
    <t>ID. ACT.</t>
  </si>
  <si>
    <t>ACTIVIDAD</t>
  </si>
  <si>
    <t>ID. IND.</t>
  </si>
  <si>
    <t>NOMBRE</t>
  </si>
  <si>
    <t>FORMULA</t>
  </si>
  <si>
    <t>CATEGORÍA</t>
  </si>
  <si>
    <t>MAGNITUD PROGRAMADA</t>
  </si>
  <si>
    <t>UNIDAD DE MEDIDA</t>
  </si>
  <si>
    <t>TIPO DE ANUALIZACIÓN</t>
  </si>
  <si>
    <t>PERIODICIDAD DE MEDICIÓN</t>
  </si>
  <si>
    <t>I TRI</t>
  </si>
  <si>
    <t>II TRI</t>
  </si>
  <si>
    <t>III TRI</t>
  </si>
  <si>
    <t>IV TRI</t>
  </si>
  <si>
    <t>NOMBRE DEL ÁREA RESPONSABLE</t>
  </si>
  <si>
    <t>RECURSOS REQUERIDOS</t>
  </si>
  <si>
    <t xml:space="preserve">GESTIÓN DE LA INFORMACIÓN Y GENERACIÓN DEL CONOCIMIENTO </t>
  </si>
  <si>
    <t>6. GESTIÓN DEL CONOCIMIENTO Y LA INNOVACIÓN</t>
  </si>
  <si>
    <t>Eficacia</t>
  </si>
  <si>
    <t>Incremental</t>
  </si>
  <si>
    <t>Trimestral</t>
  </si>
  <si>
    <t>OFICINA DE GENERACIÓN DEL CONOCIMIENTO Y LA INFORMACIÓN</t>
  </si>
  <si>
    <t>Humanos, Físicos, Financieros, Tecnológicos</t>
  </si>
  <si>
    <t>Realizar ensayos, experimentos o pruebas científicas para el mejoramiento de la calidad y eficiencia en la reproducción, larvicultura, cultivo, sanidad y procesamiento, de especies comerciales;  y/o evaluar el potencial acuícola de nuevas especies nativas avanzando en el desarrollo de paquetes tecnológicos, a través de alianzas estratégicas.</t>
  </si>
  <si>
    <t>Investigaciones realizadas para el mejoramiento de procesos productivos en especies comerciales y en especies nativas con potencial acuícola para el desarrollo de tecnologías en la reproducción, larvicultura, cultivo y sanidad de las mismas</t>
  </si>
  <si>
    <t>Investigaciones</t>
  </si>
  <si>
    <t>Documentos técnicos publicados</t>
  </si>
  <si>
    <t>Documento</t>
  </si>
  <si>
    <t>Bases de datos</t>
  </si>
  <si>
    <t>Eficiencia</t>
  </si>
  <si>
    <t>Suma</t>
  </si>
  <si>
    <t xml:space="preserve">GESTIÓN DE LA ADMINISTRACIÓN Y FOMENTO </t>
  </si>
  <si>
    <t>3. GESTIÓN CON VALORES PARA RESULTADOS</t>
  </si>
  <si>
    <t>Expedir actos administrativos, para el ejercicio de la actividad pesquera y la acuicultura</t>
  </si>
  <si>
    <t>Actos administrativos emitidos</t>
  </si>
  <si>
    <t>Actos Administrativos</t>
  </si>
  <si>
    <t>DIRECCIÓN TÉCNICA DE ADMINISTRACIÓN Y FOMENTO</t>
  </si>
  <si>
    <t>Implementar las medida de salvoconducto o guía de movilización</t>
  </si>
  <si>
    <t>Talleres de sensibilización realizadas</t>
  </si>
  <si>
    <t>Talleres</t>
  </si>
  <si>
    <t>Recopilar y analizar información, que permitan adoptar medidas de ordenación, administración y manejo.</t>
  </si>
  <si>
    <t>Informe de análisis elaborados</t>
  </si>
  <si>
    <t>Informes</t>
  </si>
  <si>
    <t>Producir alevinos para fomentar la actividad pesquera y acuícola en el país.</t>
  </si>
  <si>
    <t>Alevinos producidos a nivel nacional  en las estaciones y centros de la AUNAP</t>
  </si>
  <si>
    <t>Producción Alevinos</t>
  </si>
  <si>
    <t>Suscribir alianza estratégica, para adelantar el proceso de recopilación de información, que permita establecer las zonas con potencial acuícola y pesquero.</t>
  </si>
  <si>
    <t>Alianza estratégica consolidada</t>
  </si>
  <si>
    <t>Alianza Estratégica</t>
  </si>
  <si>
    <t>Capacitar, socializar a la población objetivo en normatividad y procedimientos para el ejercicio de la actividad acuícola en toda su cadena.</t>
  </si>
  <si>
    <t>Personas capacitada en normatividad y procedimientos para el ejercicio de la acuicultura</t>
  </si>
  <si>
    <t>Personas capacitadas</t>
  </si>
  <si>
    <t>Realizar acciones de fomento a la acuicultura en toda su cadena a nivel nacional.</t>
  </si>
  <si>
    <t>Apoyo de proyectos productivos de piscicultura.</t>
  </si>
  <si>
    <t>Acciones de fomento</t>
  </si>
  <si>
    <t>Capacitar, socializar la normatividad y procedimientos para el ejercicio de la actividad pesquera en toda su cadena.</t>
  </si>
  <si>
    <t>Personas capacitada en buenas practicas pesqueras (BPP) y buenas practicas de manufactura (BPM)</t>
  </si>
  <si>
    <t>Dotar y adecuar los equipos e instalaciones de los centros de acopio, acorde a la normatividad sanitaria</t>
  </si>
  <si>
    <t>Centros de acopio intervenidos</t>
  </si>
  <si>
    <t>Efectividad</t>
  </si>
  <si>
    <t>Centros de acopio</t>
  </si>
  <si>
    <t>Realizar acciones de fomento para la modernización y transferencia tecnológica de las embarcaciones para mejorar la eficiencia en las faenas de pesca.</t>
  </si>
  <si>
    <t>Sustitución de motores de nueva tecnología para mejorar la eficiencia de faenas de pesca.</t>
  </si>
  <si>
    <t>Motores sustituidos</t>
  </si>
  <si>
    <t>Entregar artes y aparejos reglamentarias, para generar alternativas en épocas de veda y de conservación y sostenibilidad de recursos.</t>
  </si>
  <si>
    <t>Artes y aparejos reglamentarias entregadas</t>
  </si>
  <si>
    <t>Artes y aparejo</t>
  </si>
  <si>
    <t xml:space="preserve">GESTIÓN DE LA INSPECCIÓN Y VIGILANCIA </t>
  </si>
  <si>
    <t>Capacitar a la población dedicada a la actividad pesquera, en normatividad y medidas de ordenación de actividad de pesca y acuicultura en Colombia.</t>
  </si>
  <si>
    <t>Capacitaciones efectuadas en normatividad y medidas de inspección y vigilancia de la actividad pesquera y acuícola</t>
  </si>
  <si>
    <t>Capacitaciones</t>
  </si>
  <si>
    <t>DIRECCIÓN TÉCNICA DE INSPECCIÓN Y VIGILANCIA</t>
  </si>
  <si>
    <t>Desarrollar campaña de divulgación y  promoción a nivel nacional sobre normatividad de la pesca y acuicultura.</t>
  </si>
  <si>
    <t>Campaña de divulgación y promoción a nivel nacional, sobre normatividad de pesca y acuicultura</t>
  </si>
  <si>
    <t>Verificar el cumplimiento de la normatividad pesquera</t>
  </si>
  <si>
    <t>Operativos de control a la actividad pesquera y acuicultura realizados a nivel nacional</t>
  </si>
  <si>
    <t>Operativos</t>
  </si>
  <si>
    <t>Elaborar propuesta de cuotas globales de pesca y emitir acto administrativo de cuotas globales de pesca  por permisionario</t>
  </si>
  <si>
    <t>Documento propuestas de cuotas globales de pesca elaborados</t>
  </si>
  <si>
    <t>Documento cuotas globales de pesca</t>
  </si>
  <si>
    <t>Actualizar las bases de datos para el seguimiento de los permisionarios (RGP)</t>
  </si>
  <si>
    <t>Base de Datos</t>
  </si>
  <si>
    <t>Constante</t>
  </si>
  <si>
    <t>Resolver las investigaciones administrativas por infrancción al Estatuto General de Pesca, correspondiente a los años 2014, 2015, y 2016.</t>
  </si>
  <si>
    <t>Investigaciones adminitrativas Resueltas</t>
  </si>
  <si>
    <t>Actos dministrativo que resuelve la investigación Administrativa</t>
  </si>
  <si>
    <t>Actualizar Sistema de Información SEPEC</t>
  </si>
  <si>
    <t>Base de datos de producción pesquera por sitio, por especie, por arte de pesca recopilados en puertos de desembarco, captura y esfuerzo, puerto de desembarco, datos socio económicos, actualizada</t>
  </si>
  <si>
    <t xml:space="preserve">COMUNICACIÓN ESTRATÉGICA </t>
  </si>
  <si>
    <t>Ejecutar las actividades de la estrategia de Rendición de Cuentas de la Entidad</t>
  </si>
  <si>
    <t>Avances de ejecución de las actividades de la Rendición de Cuentas ejecutadas</t>
  </si>
  <si>
    <t>Actividades Rendición de Cuentas</t>
  </si>
  <si>
    <t>COMUNICACIONES</t>
  </si>
  <si>
    <t>5. INFORMACIÓN Y COMUNICACIÓN</t>
  </si>
  <si>
    <t xml:space="preserve">Generar información y promover espacios de comunicación para visibilizar la entidad ante los diferentes grupos de interés </t>
  </si>
  <si>
    <t xml:space="preserve">Informe de acciones comunicacionales (eventos, campañas, sinergias, información emitida por los diferentes canales de comunicación) </t>
  </si>
  <si>
    <t>Informe</t>
  </si>
  <si>
    <t xml:space="preserve">ATENCIÓN AL CIUDADANO </t>
  </si>
  <si>
    <t>Realizar encuesta de satisfacción de usuarios de la entidad</t>
  </si>
  <si>
    <t>Encuestas de satisfacción de usuario de la entidad</t>
  </si>
  <si>
    <t>Encuesta</t>
  </si>
  <si>
    <t>Semestral</t>
  </si>
  <si>
    <t>SECRETARIA GENERAL, APOYO COMUNICACIONES Y PLANEACIÓN</t>
  </si>
  <si>
    <t>Atender oportunamente las PQRD’s de la entidad</t>
  </si>
  <si>
    <t>Promedio de cumplimiento de atención a PQRD´s</t>
  </si>
  <si>
    <t>Informe seguimiento PQRD´s</t>
  </si>
  <si>
    <t>SECRETARIA GENERAL APOYO PLANEACIÓN</t>
  </si>
  <si>
    <t>Ejecutar las actividades de la estrategia de  Servicio al Ciudadano.</t>
  </si>
  <si>
    <t>Ejecución de las actividades de la estrategia de Atención al Ciudadano ejecutadas.</t>
  </si>
  <si>
    <t>Actividades Estrategia de Atención el Ciudadano</t>
  </si>
  <si>
    <t>SECRETARIA GENERAL, COMUNICACIONES, PLANEACIÓN</t>
  </si>
  <si>
    <t xml:space="preserve">GESTIÓN DEL TALENTO HUMANO </t>
  </si>
  <si>
    <t>1. TALENTO HUMANO</t>
  </si>
  <si>
    <t>COORDINACIÓN DE TALENTO HUMANO</t>
  </si>
  <si>
    <t>Porcentaje de ejecución de las actividades del Plan Anual de Bienestar</t>
  </si>
  <si>
    <t xml:space="preserve">GESTIÓN DE CONTRATACIÓN </t>
  </si>
  <si>
    <t>Realizar talleres a los supervisores para fortalecer el segumiento de los contratos y convenios suscritos la Entidad.</t>
  </si>
  <si>
    <t>Talleres realizados</t>
  </si>
  <si>
    <t>Listados de Asistencia</t>
  </si>
  <si>
    <t>GRUPO GESTIÓN CONTRACTUAL</t>
  </si>
  <si>
    <t>Impulsar los procesos de liquidación de actos contractuales que proceda de acuerd a la Ley.</t>
  </si>
  <si>
    <t>Cumplimiento en el impulso de liquidación de actos contractuales que se encuentren en esta fase.</t>
  </si>
  <si>
    <t>Cartas, resoluciones, oficios, menorandos y liquidaciones</t>
  </si>
  <si>
    <t xml:space="preserve">DIRECCIONAMIENTO ESTRATÉGICO </t>
  </si>
  <si>
    <t>2. DIRECCIONAMIENTO ESTRATÉGICO Y PLANEACIÓN</t>
  </si>
  <si>
    <t>Formular el Plan de Acción Institucional</t>
  </si>
  <si>
    <t xml:space="preserve">Plan de Acción Institucional formulado </t>
  </si>
  <si>
    <t>Plan de Acción Aprobado</t>
  </si>
  <si>
    <t>PLANEACIÓN</t>
  </si>
  <si>
    <t>Formular el Plan Anticorrupción y de Atención al Ciudadano (PAAC)</t>
  </si>
  <si>
    <t>Plan Anticorrupción y de Atención al Ciudadano (PAAC) formulado</t>
  </si>
  <si>
    <t>PAAC Aprobado</t>
  </si>
  <si>
    <t>Formular mapa de Riesgos Institucional de la Entidad. (Riesgos de Corrupción y de Gestión)</t>
  </si>
  <si>
    <t>Mapa de Riesgos Formulado e implementado</t>
  </si>
  <si>
    <t>Mapa de Riesgos Institucional Aprobado</t>
  </si>
  <si>
    <t>4. EVALUACIÓN DE RESULTADOS</t>
  </si>
  <si>
    <t>Monitoreo de control al mapa de Riesgos Institucional de la Entidad. (Riesgos de Corrupción y de Gestión)</t>
  </si>
  <si>
    <t>Monitoreo realizado al Mapa de Riesgos Institucional</t>
  </si>
  <si>
    <t>Informe de Segumiento</t>
  </si>
  <si>
    <t>Bimestral</t>
  </si>
  <si>
    <t>Realizar seguimiento al Plan de Acción anual de la entidad</t>
  </si>
  <si>
    <t>Seguimiento efectuado a Plan de Acción Institucional</t>
  </si>
  <si>
    <t>Informe de Seguimiento</t>
  </si>
  <si>
    <t>Elaborar informes de gestión de la entidad</t>
  </si>
  <si>
    <t>Informes de gestión elaborados</t>
  </si>
  <si>
    <t>Informe de Gestión</t>
  </si>
  <si>
    <t>Realizar seguimiento al presupuesto de los proyectos de inversión de la entidad.</t>
  </si>
  <si>
    <t>Seguimiento realizado al presupuesto de los proyectos de inversión</t>
  </si>
  <si>
    <t>Informe de seguimiento Presupuesto de Inversión</t>
  </si>
  <si>
    <t>Mensual</t>
  </si>
  <si>
    <t xml:space="preserve">MEJORA CONTINUA </t>
  </si>
  <si>
    <t>Revisar, actualizar y/o ajustar los procesos de la entidad, como parte del proceso de implementación del SGC y MECI (Fase II)</t>
  </si>
  <si>
    <t>Avance implementación SGC y MECI</t>
  </si>
  <si>
    <t>Implementación SIG - MECI</t>
  </si>
  <si>
    <t>Elaborar procesos y procedimientos del Sistema de Gestión Ambiental (Fase II)</t>
  </si>
  <si>
    <t>Avance documentación procesos y procedimientos del SGA</t>
  </si>
  <si>
    <t>Documento SGA</t>
  </si>
  <si>
    <t>Optimizar los procesos administrativos y de gestión de la entidad</t>
  </si>
  <si>
    <t>Avance de optimización de proceso administrativos y de gestión</t>
  </si>
  <si>
    <t>Optimización Procesos</t>
  </si>
  <si>
    <t>Realizar seguimiento a los Indicadores de gestión de los procesos de Entidad</t>
  </si>
  <si>
    <t>Seguimiento efcetuado a indicadores de Gestión de procesos</t>
  </si>
  <si>
    <t>Seguimiento Indicadores de Gestión de Procesos</t>
  </si>
  <si>
    <t xml:space="preserve">CONTROL INTERNO LA GESTIÓN  </t>
  </si>
  <si>
    <t>7. CONTROL INTERNO</t>
  </si>
  <si>
    <t>Elaborar y ejecutar el Plan de Acción de Control Interno</t>
  </si>
  <si>
    <t>Plan de Acción de Control Interno elaborado y ejecutado</t>
  </si>
  <si>
    <t>% Avance ejecutado / % Avance planeado</t>
  </si>
  <si>
    <t>Plan de Acción de Control Interno</t>
  </si>
  <si>
    <t>OFICINA DE CONTROL INTERNO</t>
  </si>
  <si>
    <t>GESTIÓN DOCUMENTAL</t>
  </si>
  <si>
    <t xml:space="preserve">GESTIÓN DOCUMENTAL </t>
  </si>
  <si>
    <t>Elaborar procesos y procedimientos del Sistema de Gestión Documental (Fase II)</t>
  </si>
  <si>
    <t>Avance documentación procesos y procedimientos del SGD</t>
  </si>
  <si>
    <t>Procesos y Procedimientos</t>
  </si>
  <si>
    <t>COORDINACIÓN ADMINISTRATIVA Y PLANEACIÓN</t>
  </si>
  <si>
    <t>Gestionar la aprobación de las TRD ante el Archivo General de la Nación.</t>
  </si>
  <si>
    <t xml:space="preserve">Gestiones adelantadas aprobación TRD </t>
  </si>
  <si>
    <t>Gestiones realizadas</t>
  </si>
  <si>
    <t>Implementar herramienta Tics para la Gestión documental de la Entidad</t>
  </si>
  <si>
    <t>Diagnostico</t>
  </si>
  <si>
    <t>COORDINACIÓN ADMINISTRATIVA</t>
  </si>
  <si>
    <t xml:space="preserve">GESTIÓN ADMINISTRATIVA </t>
  </si>
  <si>
    <t>Actualizar y poner en operación el software inventario de acuerdo a las NICSP y NIIF</t>
  </si>
  <si>
    <t>Diagnostico del estado de la información en el software</t>
  </si>
  <si>
    <t>Software Implementado</t>
  </si>
  <si>
    <t>Descentralizar la administración y uso de bienes de la entidad a nivel regional.</t>
  </si>
  <si>
    <t>Direcciones Regionales descentralizadas en administración y uso de bienes</t>
  </si>
  <si>
    <t>Regionales descentralizadas</t>
  </si>
  <si>
    <t xml:space="preserve">GESTIÓN JURÍDICA </t>
  </si>
  <si>
    <t xml:space="preserve">Atender oportunamente los derechos de petición y solicitudes interpuestas por lo ciudadanos. </t>
  </si>
  <si>
    <t>Respuesta a peticiones y solicitudes interpuestas.</t>
  </si>
  <si>
    <t>Derechos de petición y solicitudes</t>
  </si>
  <si>
    <t>OFICINA ASESORA JURÍDICA</t>
  </si>
  <si>
    <t>Tramitar el cobro persuasivo y/o coactivo por lo menos del 60% de las sanciones administrativas allegadas por parte la DTIV.</t>
  </si>
  <si>
    <t>Cobro persuasivo y/o coactivo tramitado de sanciones administrativas</t>
  </si>
  <si>
    <t>Trámite de cobro persuasivo y/o coactivo</t>
  </si>
  <si>
    <t xml:space="preserve">GESTIÓN DE CONTROL INTERNO DISCIPLINARIO </t>
  </si>
  <si>
    <t>Realización de charlas sobre procedimiento Disciplinario</t>
  </si>
  <si>
    <t>Charlas realizadas</t>
  </si>
  <si>
    <t>Charlas</t>
  </si>
  <si>
    <t>SECRETARÍA GENERAL</t>
  </si>
  <si>
    <t>Aplicación de la Ley 734 de 2002 y las normas que lo complementan</t>
  </si>
  <si>
    <t xml:space="preserve">Sustanciación de por lo menos el 25% de los procesos disciplinarios existentes. </t>
  </si>
  <si>
    <t>Sustanciación</t>
  </si>
  <si>
    <t xml:space="preserve">GESTIÓN FINANCIERA </t>
  </si>
  <si>
    <t>Registrar Saldos Iniciales en la Plataforma SIIF NACION II, y SCHIP en el primer periodo de aplicación del nuevo Marco Normativo para las Entidades  del Gobierno</t>
  </si>
  <si>
    <t>COORDINACIÓN FINANCIERA</t>
  </si>
  <si>
    <t xml:space="preserve">Realizar la programación, control y registro de las operaciones financieras de acuerdo con los recursos disponibles de la entidad. Integra las actividades relacionadas con la adquisición de bienes y servicios, la gestión de proyectos de inversión y la programación y ejecución del presupuesto </t>
  </si>
  <si>
    <t>Documento del Plan estrategico de Talento Humano</t>
  </si>
  <si>
    <t>Documento del plan estrategico</t>
  </si>
  <si>
    <t>Anual</t>
  </si>
  <si>
    <t>Documento del Plan anual de vacantes</t>
  </si>
  <si>
    <t>Documento del plan de vacantes</t>
  </si>
  <si>
    <t>Documento del plan de previsión de talento Humano</t>
  </si>
  <si>
    <t>Porcentaje de ejecución</t>
  </si>
  <si>
    <t xml:space="preserve">Informes semestrales </t>
  </si>
  <si>
    <t xml:space="preserve">Campaña (suma) </t>
  </si>
  <si>
    <t xml:space="preserve">Realizar el seguimiento a la implementacion de los procesos de la DTIV,  para el control de la pesca  ilegal no declara y no reglamentada.  
 Publicar informe en pagina web </t>
  </si>
  <si>
    <t xml:space="preserve">Procedimientos implementados y seguimiento </t>
  </si>
  <si>
    <t xml:space="preserve">Base de datos de Registro General de Pesca Actualizada y publicada en la pagina web de la Entidad. </t>
  </si>
  <si>
    <t xml:space="preserve">Elaboración, presentación, transmisión y publicación de estados financieros con información trimestral de conformidad con el nuevo Marco Normativo y Conceptual para Entidades de Gobierno en el primer periodo de aplicación,  para informado a las Entidades o entes de control que lo requieran.  Publicado en pagina Web </t>
  </si>
  <si>
    <t xml:space="preserve">Informe Contable Publico  del Estado de situación financiera de la AUNAP elaborado y publicado </t>
  </si>
  <si>
    <t xml:space="preserve">Informe de Ejecución Presupuestal  publicado en la pagina web de la Entidad </t>
  </si>
  <si>
    <t>Documento de saldos Iniciales o Estado de Situación Financiera  aprobado por la Dirección General  y el Comité de Convergencia  Contable</t>
  </si>
  <si>
    <t>Versión: 3</t>
  </si>
  <si>
    <t>DIRECCIÓN REGIONAL</t>
  </si>
  <si>
    <t># ACT.</t>
  </si>
  <si>
    <t>DIRECCIÓN REGIONAL CALI</t>
  </si>
  <si>
    <t>CALI</t>
  </si>
  <si>
    <t>Evaluar el potencial acuícola de nuevas especies nativas y/o domesticadas,  Diversificación de cultivos, establecimientos de nuevas metodologías de cultivo y socialización de alternativa para población.</t>
  </si>
  <si>
    <t>Ensayos en innovación  en el desarrollo de paquetes tecnológico, a través del Establecimiento de sistemas de cultivos multitróficos con pargo lunarejo, jaiba, piangua y camarón blanco ; Tilapia y camarón, en sistemas de recirculación cerrados</t>
  </si>
  <si>
    <t>Ensayos</t>
  </si>
  <si>
    <t>DIRECCIÓN REGIONAL BARRANQUILLA</t>
  </si>
  <si>
    <t>BARRANQUILLA</t>
  </si>
  <si>
    <t>Producir y publicar documentos técnicos que permita dar lineamientos de administración y manejo a los recursos a nivel nacional</t>
  </si>
  <si>
    <t>Publicaciones</t>
  </si>
  <si>
    <t xml:space="preserve">Obtener información técnica y científica sobre capturas objetivo de camarón blanco (Pennaeus spp) en pesca artesanal en la regional Cali </t>
  </si>
  <si>
    <t xml:space="preserve">Salidas de campo realizadas para la recopilación de información biológica pesquera. </t>
  </si>
  <si>
    <t>Salidas de campo</t>
  </si>
  <si>
    <t>obtener información Biológico pesquera del recurso camarón en las plantas de procesos y comercialización</t>
  </si>
  <si>
    <t>visitas a planta para la recopilación de información biológica pesquera</t>
  </si>
  <si>
    <t>visitas a planta</t>
  </si>
  <si>
    <t>suma</t>
  </si>
  <si>
    <t>trimestral</t>
  </si>
  <si>
    <t>Evaluar los indicadores de especies de pesca blanca, que permita estimar la producción y/o  volúmenes de buches de pescado (vejigas natatorias), mediante la toma de información biológica pesquera y estadística sobre vejigas natatorias o buches de pescado en los caladeros, puntos de acopio.</t>
  </si>
  <si>
    <t>Salidas de campo y visitas realizadas para la recopilación de información biológica pesquera y estadística</t>
  </si>
  <si>
    <t>Salidas y visitas de campo</t>
  </si>
  <si>
    <t xml:space="preserve">obtener información Biológico pesquera   del recurso piangua  hembra  (Anadara tuberculosa)  y Anadara similis  en zonas de extracción de la regional Cali . </t>
  </si>
  <si>
    <t xml:space="preserve">Salidas de campo  realizadas para la recopilación de información biológica pesquera. </t>
  </si>
  <si>
    <t>Obtener información técnica y científica que permita evaluar el estado de la pesca continental y  recursos pesqueros asociados, con el objetivo de realizar los ordenamientos necesarios para el desarrollo sostenible.</t>
  </si>
  <si>
    <t>Evaluación de pesca continental y recursos pesqueros asociados</t>
  </si>
  <si>
    <t>Bases de datos por zona o región</t>
  </si>
  <si>
    <t>DIRECCIÓN REGIONAL BARRANCA</t>
  </si>
  <si>
    <t>BARRANCA</t>
  </si>
  <si>
    <t>Apoyar la expedición de actos administrativos, para el ejercicio de la actividad pesquera y la acuicultura, mediante la sustanciación y emisión de concepto técnico para el inicio del trámite.</t>
  </si>
  <si>
    <t>Solicitudes de permisos (Cultivo, Comercialización y Arel) sustanciadas y conceptuadas</t>
  </si>
  <si>
    <t>Concepto Técnico</t>
  </si>
  <si>
    <t>Realización de charlas de sensibilización previo a la implementación de las medidas de salvoconducto o guía de movilización</t>
  </si>
  <si>
    <t>Charlas de sensibilización realizadas</t>
  </si>
  <si>
    <t>Expedir carnets, para el ejercicio de la actividad pesquera y la acuicultura</t>
  </si>
  <si>
    <t>Carnet de pesca artesanal y deportiva expedidos</t>
  </si>
  <si>
    <t>Personas sensibilizadas</t>
  </si>
  <si>
    <t>DIRECCIÓN REGIONAL BOGOTÁ</t>
  </si>
  <si>
    <t>BOGOTÁ</t>
  </si>
  <si>
    <t>Realizar los tramites de  las solicitudes de permisos (comercialización, cultivo y procesamiento).</t>
  </si>
  <si>
    <t>Gestión de solicitud de trámites de permisos de (comercialización, cultivo y procesamiento)</t>
  </si>
  <si>
    <t>Trámites gestionados</t>
  </si>
  <si>
    <t xml:space="preserve">Expedir carnets de pesca artesanal y deportiva  y llevar registro de la actividad </t>
  </si>
  <si>
    <t>Carnets de pesca artesanal</t>
  </si>
  <si>
    <t>Recepcionar, revisar  y tramitar  solicitudes para otorgar permisos  de pesca y acuicultura,  verificando el cumplimiento de los requisitos exigidos, (liquidación de tasas, notificación, informes, actividad empresarial, sanciones etc.).</t>
  </si>
  <si>
    <t>Revisión y tramite del 100% solicitudes recibidas para el otorgamiento y prorroga de permisos de pesca y acuicultura</t>
  </si>
  <si>
    <t>Realizar visitas de inspección ocular a establecimientos y moto naves para  el ejercicio de la actividad pesquera y acuícola</t>
  </si>
  <si>
    <t>Visitas de inspección ocular para el ejercicio de la actividad pesquera Y acuícola</t>
  </si>
  <si>
    <t>Visitas</t>
  </si>
  <si>
    <t>DIRECCIÓN REGIONAL MAGANGUÉ</t>
  </si>
  <si>
    <t>MAGANGUÉ</t>
  </si>
  <si>
    <t>Administrar y formalizar la actividad pesquera artesanal.</t>
  </si>
  <si>
    <t>Permisos de pesca artesanal expedidos (carné de pesca)</t>
  </si>
  <si>
    <t>DIRECCIÓN REGIONAL MEDELLÍN</t>
  </si>
  <si>
    <t>MEDELLÍN</t>
  </si>
  <si>
    <t>Realizar charlas de sensibilización para el proceso de implementación de medidas de salvoconducto o guía de movilización.</t>
  </si>
  <si>
    <t>Realizar los tramites de  las solicitudes de permisos (comercialización, cultivo y procesamiento)</t>
  </si>
  <si>
    <t>Recopilar y analizar información, que permitan adoptar medidas de ordenación, administración y manejo, de las ZEPA, Atrato Golfo de Urabá y embalses</t>
  </si>
  <si>
    <t>DIRECCIÓN REGIONAL VILLAVICENCIO</t>
  </si>
  <si>
    <t>VILLAVICENCIO</t>
  </si>
  <si>
    <t xml:space="preserve">Implementar de energías alternativas en sistemas de producción acuícola </t>
  </si>
  <si>
    <t>Transferencia de tecnología y Proyectos implementados con energía alternativas</t>
  </si>
  <si>
    <t xml:space="preserve">Efectividad </t>
  </si>
  <si>
    <t>Proyectos con implementación</t>
  </si>
  <si>
    <t>Realizar acciones de fomento a la acuicultura en toda su cadena a nivel Regional.</t>
  </si>
  <si>
    <t>Acciones de fomento desarrolladas a nivel Regional</t>
  </si>
  <si>
    <t>Acciones de Fomento</t>
  </si>
  <si>
    <t>Producir alevinos para fomentar la actividad pesquera y acuícola</t>
  </si>
  <si>
    <t>Capacitar a organizaciones,  pequeños productores y pescadores</t>
  </si>
  <si>
    <t>Capacitaciones realizadas en normatividad y procedimientos para el ejercicio de la actividad acuícola en toda su cadena.</t>
  </si>
  <si>
    <t xml:space="preserve">Caracterizar la actividad acuícola en la de la Región, mediante visitas a pequeños acuicultores.    </t>
  </si>
  <si>
    <t>Visitas de caracterización a pequeños acuicultores realizadas.</t>
  </si>
  <si>
    <t>Caracterización</t>
  </si>
  <si>
    <t>Asesorar, capacitar y fortalecer a productores AREL y AMyPE</t>
  </si>
  <si>
    <t>Asistencia técnica brindada a productores AREL y AMyPE</t>
  </si>
  <si>
    <t>Asistencia técnica</t>
  </si>
  <si>
    <t>Capacitaciones realizadas en normatividad y procedimientos para el ejercicio de la actividad acuicultura en toda su cadena.</t>
  </si>
  <si>
    <t>Personas</t>
  </si>
  <si>
    <t>Capacitar a la población de acuicultores de la Región en normatividad y procedimientos para el ejercicio de la actividad acuícola en toda su cadena.</t>
  </si>
  <si>
    <t>Desarrollar alianzas estratégicas institucionales, para promover el fortaleciendo del sector acuícola en la Región.</t>
  </si>
  <si>
    <t>Alianzas estratégicas formalizadas para promover el fortalecimiento del sector acuícola en la Región.</t>
  </si>
  <si>
    <t>Alianzas estratégicas formalizadas</t>
  </si>
  <si>
    <t>Asistencia técnica brindada a proyectos productivos de acuicultura.</t>
  </si>
  <si>
    <t>Personas capacitadas en buenas practicas pesqueras (BPP) y buenas practicas de manufactura (BPM)</t>
  </si>
  <si>
    <t>Fortalecer y formalizar la actividad pesquera artesanal de la región</t>
  </si>
  <si>
    <t>Permisos de pesca comercial artesanal expedidos</t>
  </si>
  <si>
    <t>Permisos de pesca artesanal</t>
  </si>
  <si>
    <t xml:space="preserve">Entregar artes y aparejos reglamentarias como sustitución de artes ilegales para generar alternativas de conservación y sostenibilidad del recurso </t>
  </si>
  <si>
    <t xml:space="preserve">Artes y aparejo de pesca entregados </t>
  </si>
  <si>
    <t xml:space="preserve">Artes y aparejos entregado </t>
  </si>
  <si>
    <t>Dotar de equipos y elementos para el desarrollo de la pesca como: Embarcaciones, enfriadores, maquina de hielo con energías alternativas , kit de seguridad, motores, equipos de georreferenciación, entregados</t>
  </si>
  <si>
    <t>Equipos y elementos entregados para el desarrollo de la actividad pesquera.</t>
  </si>
  <si>
    <t>Elementos y equipos</t>
  </si>
  <si>
    <t>Fomentar la Pesca Deportiva en la Región, a través del desarrollo de torneos.</t>
  </si>
  <si>
    <t>Torneos de Circuito de Pesca Deportiva PEZCARIBE realizados</t>
  </si>
  <si>
    <t>Torneos de Circuito de Pesca</t>
  </si>
  <si>
    <t xml:space="preserve">Implementar energías alternativas para la pesca marítima </t>
  </si>
  <si>
    <t xml:space="preserve">Embarcaciones con Implantación de energías alternativas para pesca artesanal marítima </t>
  </si>
  <si>
    <t>Embarcaciones con implementación</t>
  </si>
  <si>
    <t>Construir y adecuar Centros de Desarrollo Integral de Pesca Artesanal (CDPA)</t>
  </si>
  <si>
    <t>Centros de desarrollo integral de pesca artesanal   construidos y/o adecuados</t>
  </si>
  <si>
    <t>CDPA</t>
  </si>
  <si>
    <t>Realizar censo de embarcaciones  e implementación de chip de monitoreo como medida de ordenación pesquera para contrarrestar la pesca ilegal</t>
  </si>
  <si>
    <t xml:space="preserve">Censo de embarcaciones efectuados </t>
  </si>
  <si>
    <t>Censo</t>
  </si>
  <si>
    <t>Capacitar, socializar la normatividad y procedimientos para el ejercicio de la actividad pesquera.</t>
  </si>
  <si>
    <t>Caracterizar las artes de pesca y aparejos no reglamentarios de los pescadores de la Región.</t>
  </si>
  <si>
    <t>caracterización de comunidades donde se utilizan artes no reglamentarias.</t>
  </si>
  <si>
    <t xml:space="preserve">Sustituir y entregar artes y aparejos no reglamentarias, para generar alternativas en épocas de veda y de conservación y sostenibilidad de recursos. </t>
  </si>
  <si>
    <t>Artes de pesca</t>
  </si>
  <si>
    <t>Asesorar, capacitar y fortalecer asociaciones de pescadores artesanales</t>
  </si>
  <si>
    <t>Capacitaciones realizadas a pescadores artesanales en normatividad pesquera.</t>
  </si>
  <si>
    <t>Realizar actividades alternativas en épocas de veda</t>
  </si>
  <si>
    <t>Ejecución de actividades alternativas en época de veda</t>
  </si>
  <si>
    <t>Actividades</t>
  </si>
  <si>
    <t>Jornadas de sensibilización y socialización realizadas para el ejercicio de la actividad pesquera en toda su cadena.</t>
  </si>
  <si>
    <t>Jornadas de sensibilización y/o socialización</t>
  </si>
  <si>
    <t>Campaña de divulgación y promoción a nivel regional  sobre normatividad de pesca y acuicultura, a través de medios escritos y hablados previa aprobación de la Dirección General.</t>
  </si>
  <si>
    <t>Campañas</t>
  </si>
  <si>
    <t xml:space="preserve">Realizar  talleres y charlas sobre la normatividad  pesquera  a diferentes usuarios y con énfasis en  el aprovechamiento sostenible de la actividad , tallas mínimas,  vedas y medidas de manejo </t>
  </si>
  <si>
    <t xml:space="preserve">Realizar actividades de capacitación y divulgación de la normatividad acuícola y pesquera con  autoridades civiles y militares </t>
  </si>
  <si>
    <t>Capacitar a la población dedicada a la actividad pesquera y acuícola, en normatividad y medidas de ordenación de actividad de pesca y acuicultura en Colombia.</t>
  </si>
  <si>
    <t>Eventos de capacitación</t>
  </si>
  <si>
    <t>Desarrollar campañas de divulgación y  promoción a nivel nacional sobre normatividad de la pesca y acuicultura.</t>
  </si>
  <si>
    <t>Campañas de divulgación y promoción a nivel nacional, sobre normatividad de pesca y acuicultura</t>
  </si>
  <si>
    <t>Campaña</t>
  </si>
  <si>
    <t>Desarrollar actividades orientadas a sensibilizar a la población dedicada a la actividad pesquera y la acuicultura, en normatividad y medidas de ordenación de la pesca y acuicultura en Colombia.</t>
  </si>
  <si>
    <t>Eventos de sensibilización sobre la importancia del aprovechamiento sostenible del recursos pesquero, y la normatividad para el ejercicio de la actividad.</t>
  </si>
  <si>
    <t>Eventos</t>
  </si>
  <si>
    <t>Realizar operativos de inspección y vigilancia a la comercialización de productos pesqueros de consumo en establecimientos comerciales.</t>
  </si>
  <si>
    <t>Operativos realizados en establecimientos comerciales (EC).</t>
  </si>
  <si>
    <t>Operativos de control y vigilancia</t>
  </si>
  <si>
    <t>Realizar operativos de inspección y vigilancia a la actividad acuícola.</t>
  </si>
  <si>
    <t>Operativos realizados en predios con actividad acuícola (PA)</t>
  </si>
  <si>
    <t>Realizar operativos de inspección y vigilancia a la pesca artesanal.</t>
  </si>
  <si>
    <t>Operativos de control a pescadores artesanales en puertos de desembarco y lugares de pesca</t>
  </si>
  <si>
    <t>Verificar el cumplimiento de la normatividad pesquera y acuícola en el país.</t>
  </si>
  <si>
    <t>Base de datos de Registro General de Pesca actualizada.</t>
  </si>
  <si>
    <t>AUTORIDAD NACIONAL DE ACUICULTURA Y PESCA
PLAN DE ACCIÓN INSTITUCIONAL 2018</t>
  </si>
  <si>
    <t>1.1</t>
  </si>
  <si>
    <t>Porcentaje de cumplimiento. (Sobre el contraste: Número de tramites resueltos/Número de tramites fallidos)</t>
  </si>
  <si>
    <t xml:space="preserve">Unidad   </t>
  </si>
  <si>
    <t>(Mayor personal técnnico en región)</t>
  </si>
  <si>
    <t>2.1</t>
  </si>
  <si>
    <t>Porcentaje de cumplimiento. (Sobre el contraste: Número de carnés solicitados/Número de carnés expedidos)</t>
  </si>
  <si>
    <t>Unidad</t>
  </si>
  <si>
    <t>(Mayor capacidad de sensibilización a través de estrategias comunicativas para la formalización)</t>
  </si>
  <si>
    <t>3.1</t>
  </si>
  <si>
    <t>Meta de cumplimiento. (Sobre el contraste: Número de supervivencia/Número de mortandad)</t>
  </si>
  <si>
    <t>Porcentaje</t>
  </si>
  <si>
    <t xml:space="preserve">(Mantenimiento de la EPAM y mayor personal técnico, de igual manera fortalecer la estación con los insumos correspondientes) </t>
  </si>
  <si>
    <t>4.1</t>
  </si>
  <si>
    <t>Meta de cumplimiento. (Sobre el contraste: Número de capacitaciones programadas/Número de capacitaciones realizadas)</t>
  </si>
  <si>
    <t>5.1</t>
  </si>
  <si>
    <t>Número de actividades (sobre el contraste: legalidad/ilegalidad)</t>
  </si>
  <si>
    <t>Número</t>
  </si>
  <si>
    <t>(Mayor capacidad de sensibilización a través de estrategias comunicativas para la legalidad en el sector)</t>
  </si>
  <si>
    <t>6.1</t>
  </si>
  <si>
    <t>Fecha: 31 de enero de 2019</t>
  </si>
  <si>
    <r>
      <t xml:space="preserve">AUTORIDAD NACIONAL DE ACUICULTURA Y PESCA
</t>
    </r>
    <r>
      <rPr>
        <b/>
        <sz val="28"/>
        <color theme="1" tint="0.34998626667073579"/>
        <rFont val="Century Gothic"/>
        <family val="2"/>
      </rPr>
      <t>PLAN DE ACCIÓN INSTITUCIONAL 2019</t>
    </r>
  </si>
  <si>
    <t>Realizar la gestión para la ejecución de investigaciones en acuicultura que se desarrollaran desde la OGCI</t>
  </si>
  <si>
    <t>Realizar la gestión para la ejecución de investigaciones sobre especies trabajadas a nivel genético que se desarrollaran desde la OGCI</t>
  </si>
  <si>
    <t>Realizar la gestión para la contratación de investigaciones socioeconómicas que se desarrollaran desde la OGCI</t>
  </si>
  <si>
    <t>Fichas técnicas de recursos pesqueros y de acuicultura</t>
  </si>
  <si>
    <t>Conceptos técnico atendidos sobre las solicitudes</t>
  </si>
  <si>
    <t>Respuestas a solicitudes de atención al ciudadano y otras dependencias internas</t>
  </si>
  <si>
    <t>Informes y/o documentos técnicos en pesca o acuicultura</t>
  </si>
  <si>
    <t>estudios previos elaborados</t>
  </si>
  <si>
    <t>numero de fichas técnicas</t>
  </si>
  <si>
    <t>porcentaje de conceptos atendidos</t>
  </si>
  <si>
    <t>porcentaje de solicitudes atendidas</t>
  </si>
  <si>
    <t>número de documentos generados</t>
  </si>
  <si>
    <t xml:space="preserve">suma </t>
  </si>
  <si>
    <t>semestral</t>
  </si>
  <si>
    <t xml:space="preserve">Diseñar el plan estrategico de talento humano </t>
  </si>
  <si>
    <t xml:space="preserve">Diseñar el plan anual de vacantes </t>
  </si>
  <si>
    <t xml:space="preserve">Ejecutar las actividades del plan de incentivos institucionales aprobados por acto administrativo </t>
  </si>
  <si>
    <t xml:space="preserve">Ejecutar las actividades del plan anual de bienestar, aprobados por acto administrativo </t>
  </si>
  <si>
    <t xml:space="preserve">Ejecutar las actividades del plan de trabajo anual en seguridad y salud en el trabajo de la AUNAP a nivel central y regional </t>
  </si>
  <si>
    <t>Porcentaje de ejecución del plan de incentivos institucionales</t>
  </si>
  <si>
    <t>Porcentaje de ejecucióndel plan de trabajo anual en seguridad y salud en el trabaj</t>
  </si>
  <si>
    <t xml:space="preserve">Ejecutar las actividades del plan insitucional de capacitación aprobado acto administrativo </t>
  </si>
  <si>
    <t>Porcentaje de ejecucióndel plan insitucional de capacitación</t>
  </si>
  <si>
    <t xml:space="preserve">Diseñar el plan de prevision de recursos humanos </t>
  </si>
  <si>
    <t>Documento del Plan de previsión de Recurso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</si>
</sst>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36"/>
      <color theme="1" tint="0.34998626667073579"/>
      <name val="Century Gothic"/>
      <family val="2"/>
    </font>
    <font>
      <b/>
      <sz val="28"/>
      <color theme="1" tint="0.34998626667073579"/>
      <name val="Century Gothic"/>
      <family val="2"/>
    </font>
    <font>
      <sz val="12"/>
      <color indexed="8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0"/>
      <color indexed="81"/>
      <name val="Century Gothic"/>
      <family val="2"/>
    </font>
    <font>
      <sz val="9"/>
      <color indexed="81"/>
      <name val="Tahoma"/>
      <family val="2"/>
    </font>
    <font>
      <b/>
      <sz val="20"/>
      <color theme="1" tint="0.34998626667073579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sz val="14"/>
      <color rgb="FFFF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83C5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253B1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medium">
        <color theme="2" tint="-0.499984740745262"/>
      </right>
      <top style="thick">
        <color theme="1" tint="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ck">
        <color theme="1" tint="0.499984740745262"/>
      </top>
      <bottom/>
      <diagonal/>
    </border>
    <border>
      <left style="medium">
        <color theme="2" tint="-0.499984740745262"/>
      </left>
      <right style="thin">
        <color theme="0" tint="-0.499984740745262"/>
      </right>
      <top style="thick">
        <color theme="1" tint="0.499984740745262"/>
      </top>
      <bottom/>
      <diagonal/>
    </border>
    <border>
      <left style="thin">
        <color theme="0" tint="-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n">
        <color theme="0" tint="-0.499984740745262"/>
      </right>
      <top style="thick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1" tint="0.499984740745262"/>
      </bottom>
      <diagonal/>
    </border>
    <border>
      <left style="medium">
        <color theme="2" tint="-0.499984740745262"/>
      </left>
      <right style="thin">
        <color theme="0" tint="-0.499984740745262"/>
      </right>
      <top/>
      <bottom style="medium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theme="2" tint="-0.499984740745262"/>
      </bottom>
      <diagonal/>
    </border>
    <border>
      <left/>
      <right style="thick">
        <color theme="1" tint="0.499984740745262"/>
      </right>
      <top/>
      <bottom style="medium">
        <color theme="2" tint="-0.499984740745262"/>
      </bottom>
      <diagonal/>
    </border>
    <border>
      <left style="thick">
        <color theme="1" tint="0.499984740745262"/>
      </left>
      <right/>
      <top style="medium">
        <color theme="2" tint="-0.499984740745262"/>
      </top>
      <bottom/>
      <diagonal/>
    </border>
    <border>
      <left/>
      <right style="thin">
        <color theme="0" tint="-0.499984740745262"/>
      </right>
      <top style="medium">
        <color theme="2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2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/>
      <bottom style="thin">
        <color theme="0" tint="-0.499984740745262"/>
      </bottom>
      <diagonal/>
    </border>
    <border>
      <left style="thick">
        <color theme="1" tint="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1" tint="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ck">
        <color theme="1" tint="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medium">
        <color theme="2" tint="-0.499984740745262"/>
      </left>
      <right style="thick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2" tint="-0.499984740745262"/>
      </right>
      <top/>
      <bottom style="medium">
        <color theme="1" tint="0.499984740745262"/>
      </bottom>
      <diagonal/>
    </border>
    <border>
      <left style="medium">
        <color theme="2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ck">
        <color theme="1" tint="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 style="thick">
        <color theme="1" tint="0.499984740745262"/>
      </right>
      <top style="medium">
        <color theme="1" tint="0.499984740745262"/>
      </top>
      <bottom/>
      <diagonal/>
    </border>
    <border>
      <left/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ck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ck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ck">
        <color theme="1" tint="0.499984740745262"/>
      </right>
      <top/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theme="1" tint="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1" tint="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23"/>
      </top>
      <bottom/>
      <diagonal/>
    </border>
    <border>
      <left style="thin">
        <color theme="0" tint="-0.499984740745262"/>
      </left>
      <right style="thick">
        <color theme="1" tint="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ck">
        <color theme="1" tint="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1" tint="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5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1" fillId="7" borderId="30" xfId="0" applyFont="1" applyFill="1" applyBorder="1" applyAlignment="1" applyProtection="1">
      <alignment horizontal="center" vertical="center" wrapText="1"/>
      <protection hidden="1"/>
    </xf>
    <xf numFmtId="0" fontId="11" fillId="8" borderId="30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Alignment="1" applyProtection="1">
      <alignment horizontal="center" vertical="center"/>
      <protection hidden="1"/>
    </xf>
    <xf numFmtId="0" fontId="10" fillId="7" borderId="30" xfId="0" applyFont="1" applyFill="1" applyBorder="1" applyAlignment="1" applyProtection="1">
      <alignment horizontal="center" vertical="center"/>
      <protection hidden="1"/>
    </xf>
    <xf numFmtId="9" fontId="10" fillId="7" borderId="31" xfId="1" applyFont="1" applyFill="1" applyBorder="1" applyAlignment="1" applyProtection="1">
      <alignment horizontal="center" vertical="center"/>
      <protection hidden="1"/>
    </xf>
    <xf numFmtId="0" fontId="10" fillId="0" borderId="32" xfId="0" applyFont="1" applyFill="1" applyBorder="1" applyAlignment="1" applyProtection="1">
      <alignment horizontal="center" vertical="center" wrapText="1"/>
      <protection hidden="1"/>
    </xf>
    <xf numFmtId="0" fontId="11" fillId="7" borderId="3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7" borderId="31" xfId="0" applyFont="1" applyFill="1" applyBorder="1" applyAlignment="1" applyProtection="1">
      <alignment horizontal="center" vertical="center"/>
      <protection hidden="1"/>
    </xf>
    <xf numFmtId="0" fontId="10" fillId="0" borderId="36" xfId="0" applyFont="1" applyFill="1" applyBorder="1" applyAlignment="1" applyProtection="1">
      <alignment horizontal="center" vertical="center" wrapText="1"/>
      <protection hidden="1"/>
    </xf>
    <xf numFmtId="0" fontId="11" fillId="7" borderId="31" xfId="0" applyFont="1" applyFill="1" applyBorder="1" applyAlignment="1" applyProtection="1">
      <alignment horizontal="center" vertical="center"/>
      <protection hidden="1"/>
    </xf>
    <xf numFmtId="0" fontId="11" fillId="8" borderId="38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/>
      <protection hidden="1"/>
    </xf>
    <xf numFmtId="0" fontId="10" fillId="0" borderId="42" xfId="0" applyFont="1" applyFill="1" applyBorder="1" applyAlignment="1" applyProtection="1">
      <alignment horizontal="center" vertical="center"/>
      <protection hidden="1"/>
    </xf>
    <xf numFmtId="3" fontId="10" fillId="7" borderId="42" xfId="0" applyNumberFormat="1" applyFont="1" applyFill="1" applyBorder="1" applyAlignment="1" applyProtection="1">
      <alignment horizontal="center" vertical="center"/>
      <protection hidden="1"/>
    </xf>
    <xf numFmtId="0" fontId="10" fillId="0" borderId="42" xfId="0" applyFont="1" applyFill="1" applyBorder="1" applyAlignment="1" applyProtection="1">
      <alignment horizontal="center" vertical="center" wrapText="1"/>
      <protection hidden="1"/>
    </xf>
    <xf numFmtId="0" fontId="10" fillId="0" borderId="43" xfId="0" applyFont="1" applyFill="1" applyBorder="1" applyAlignment="1" applyProtection="1">
      <alignment horizontal="center" vertical="center" wrapText="1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36" xfId="0" applyFont="1" applyFill="1" applyBorder="1" applyAlignment="1" applyProtection="1">
      <alignment horizontal="center" vertical="center" wrapText="1"/>
      <protection hidden="1"/>
    </xf>
    <xf numFmtId="3" fontId="10" fillId="7" borderId="31" xfId="0" applyNumberFormat="1" applyFont="1" applyFill="1" applyBorder="1" applyAlignment="1" applyProtection="1">
      <alignment horizontal="center" vertical="center"/>
      <protection hidden="1"/>
    </xf>
    <xf numFmtId="3" fontId="11" fillId="7" borderId="31" xfId="0" applyNumberFormat="1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11" fillId="0" borderId="45" xfId="0" applyFont="1" applyFill="1" applyBorder="1" applyAlignment="1" applyProtection="1">
      <alignment horizontal="center" vertical="center" wrapText="1"/>
      <protection hidden="1"/>
    </xf>
    <xf numFmtId="0" fontId="11" fillId="0" borderId="45" xfId="0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/>
      <protection hidden="1"/>
    </xf>
    <xf numFmtId="0" fontId="11" fillId="0" borderId="46" xfId="0" applyFont="1" applyFill="1" applyBorder="1" applyAlignment="1" applyProtection="1">
      <alignment horizontal="center" vertical="center" wrapText="1"/>
      <protection hidden="1"/>
    </xf>
    <xf numFmtId="0" fontId="10" fillId="7" borderId="31" xfId="0" applyNumberFormat="1" applyFont="1" applyFill="1" applyBorder="1" applyAlignment="1" applyProtection="1">
      <alignment horizontal="center" vertical="center"/>
      <protection hidden="1"/>
    </xf>
    <xf numFmtId="3" fontId="10" fillId="7" borderId="31" xfId="1" applyNumberFormat="1" applyFont="1" applyFill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 wrapText="1"/>
      <protection hidden="1"/>
    </xf>
    <xf numFmtId="0" fontId="10" fillId="0" borderId="46" xfId="0" applyFont="1" applyFill="1" applyBorder="1" applyAlignment="1" applyProtection="1">
      <alignment horizontal="center" vertical="center" wrapText="1"/>
      <protection hidden="1"/>
    </xf>
    <xf numFmtId="0" fontId="10" fillId="0" borderId="48" xfId="0" applyFont="1" applyFill="1" applyBorder="1" applyAlignment="1" applyProtection="1">
      <alignment horizontal="center" vertical="center"/>
      <protection hidden="1"/>
    </xf>
    <xf numFmtId="9" fontId="10" fillId="7" borderId="48" xfId="0" applyNumberFormat="1" applyFont="1" applyFill="1" applyBorder="1" applyAlignment="1" applyProtection="1">
      <alignment horizontal="center" vertical="center"/>
      <protection hidden="1"/>
    </xf>
    <xf numFmtId="0" fontId="10" fillId="0" borderId="48" xfId="0" applyFont="1" applyFill="1" applyBorder="1" applyAlignment="1" applyProtection="1">
      <alignment horizontal="center" vertical="center" wrapText="1"/>
      <protection hidden="1"/>
    </xf>
    <xf numFmtId="9" fontId="10" fillId="7" borderId="48" xfId="1" applyFont="1" applyFill="1" applyBorder="1" applyAlignment="1" applyProtection="1">
      <alignment horizontal="center" vertical="center"/>
      <protection hidden="1"/>
    </xf>
    <xf numFmtId="0" fontId="10" fillId="0" borderId="49" xfId="0" applyFont="1" applyFill="1" applyBorder="1" applyAlignment="1" applyProtection="1">
      <alignment horizontal="center" vertical="center" wrapText="1"/>
      <protection hidden="1"/>
    </xf>
    <xf numFmtId="0" fontId="10" fillId="7" borderId="30" xfId="0" applyNumberFormat="1" applyFont="1" applyFill="1" applyBorder="1" applyAlignment="1" applyProtection="1">
      <alignment horizontal="center" vertical="center"/>
      <protection hidden="1"/>
    </xf>
    <xf numFmtId="3" fontId="10" fillId="7" borderId="30" xfId="1" applyNumberFormat="1" applyFont="1" applyFill="1" applyBorder="1" applyAlignment="1" applyProtection="1">
      <alignment horizontal="center" vertical="center"/>
      <protection hidden="1"/>
    </xf>
    <xf numFmtId="9" fontId="10" fillId="7" borderId="31" xfId="0" applyNumberFormat="1" applyFont="1" applyFill="1" applyBorder="1" applyAlignment="1" applyProtection="1">
      <alignment horizontal="center" vertical="center"/>
      <protection hidden="1"/>
    </xf>
    <xf numFmtId="9" fontId="10" fillId="7" borderId="39" xfId="0" applyNumberFormat="1" applyFont="1" applyFill="1" applyBorder="1" applyAlignment="1" applyProtection="1">
      <alignment horizontal="center" vertical="center"/>
      <protection hidden="1"/>
    </xf>
    <xf numFmtId="9" fontId="11" fillId="7" borderId="31" xfId="1" applyFont="1" applyFill="1" applyBorder="1" applyAlignment="1" applyProtection="1">
      <alignment horizontal="center" vertical="center"/>
      <protection hidden="1"/>
    </xf>
    <xf numFmtId="0" fontId="11" fillId="7" borderId="48" xfId="0" applyFont="1" applyFill="1" applyBorder="1" applyAlignment="1" applyProtection="1">
      <alignment horizontal="center" vertical="center" wrapText="1"/>
      <protection hidden="1"/>
    </xf>
    <xf numFmtId="0" fontId="11" fillId="7" borderId="37" xfId="0" applyFont="1" applyFill="1" applyBorder="1" applyAlignment="1" applyProtection="1">
      <alignment horizontal="center" vertical="center" wrapText="1"/>
      <protection hidden="1"/>
    </xf>
    <xf numFmtId="0" fontId="11" fillId="8" borderId="37" xfId="0" applyFont="1" applyFill="1" applyBorder="1" applyAlignment="1" applyProtection="1">
      <alignment horizontal="center" vertical="center" wrapText="1"/>
      <protection hidden="1"/>
    </xf>
    <xf numFmtId="0" fontId="11" fillId="0" borderId="37" xfId="0" applyFont="1" applyFill="1" applyBorder="1" applyAlignment="1" applyProtection="1">
      <alignment horizontal="center" vertical="center" wrapText="1"/>
      <protection hidden="1"/>
    </xf>
    <xf numFmtId="0" fontId="10" fillId="0" borderId="38" xfId="0" applyFont="1" applyFill="1" applyBorder="1" applyAlignment="1" applyProtection="1">
      <alignment horizontal="center" vertical="center"/>
      <protection hidden="1"/>
    </xf>
    <xf numFmtId="9" fontId="10" fillId="7" borderId="38" xfId="1" applyFont="1" applyFill="1" applyBorder="1" applyAlignment="1" applyProtection="1">
      <alignment horizontal="center" vertical="center"/>
      <protection hidden="1"/>
    </xf>
    <xf numFmtId="0" fontId="10" fillId="0" borderId="38" xfId="0" applyFont="1" applyFill="1" applyBorder="1" applyAlignment="1" applyProtection="1">
      <alignment horizontal="center" vertical="center" wrapText="1"/>
      <protection hidden="1"/>
    </xf>
    <xf numFmtId="0" fontId="10" fillId="0" borderId="50" xfId="0" applyFont="1" applyFill="1" applyBorder="1" applyAlignment="1" applyProtection="1">
      <alignment horizontal="center" vertical="center" wrapText="1"/>
      <protection hidden="1"/>
    </xf>
    <xf numFmtId="0" fontId="11" fillId="7" borderId="35" xfId="0" applyFont="1" applyFill="1" applyBorder="1" applyAlignment="1" applyProtection="1">
      <alignment horizontal="center" vertical="center" wrapText="1"/>
      <protection hidden="1"/>
    </xf>
    <xf numFmtId="0" fontId="10" fillId="7" borderId="35" xfId="0" applyNumberFormat="1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3" fontId="10" fillId="7" borderId="35" xfId="0" applyNumberFormat="1" applyFont="1" applyFill="1" applyBorder="1" applyAlignment="1" applyProtection="1">
      <alignment horizontal="center" vertical="center"/>
      <protection hidden="1"/>
    </xf>
    <xf numFmtId="3" fontId="10" fillId="7" borderId="35" xfId="1" applyNumberFormat="1" applyFont="1" applyFill="1" applyBorder="1" applyAlignment="1" applyProtection="1">
      <alignment horizontal="center" vertical="center"/>
      <protection hidden="1"/>
    </xf>
    <xf numFmtId="0" fontId="11" fillId="7" borderId="42" xfId="0" applyFont="1" applyFill="1" applyBorder="1" applyAlignment="1" applyProtection="1">
      <alignment horizontal="center" vertical="center" wrapText="1"/>
      <protection hidden="1"/>
    </xf>
    <xf numFmtId="0" fontId="11" fillId="0" borderId="42" xfId="0" applyFont="1" applyFill="1" applyBorder="1" applyAlignment="1" applyProtection="1">
      <alignment horizontal="center" vertical="center"/>
      <protection hidden="1"/>
    </xf>
    <xf numFmtId="9" fontId="11" fillId="7" borderId="42" xfId="0" applyNumberFormat="1" applyFont="1" applyFill="1" applyBorder="1" applyAlignment="1" applyProtection="1">
      <alignment horizontal="center" vertical="center"/>
      <protection hidden="1"/>
    </xf>
    <xf numFmtId="9" fontId="11" fillId="7" borderId="42" xfId="1" applyFont="1" applyFill="1" applyBorder="1" applyAlignment="1" applyProtection="1">
      <alignment horizontal="center" vertical="center"/>
      <protection hidden="1"/>
    </xf>
    <xf numFmtId="0" fontId="11" fillId="0" borderId="43" xfId="0" applyFont="1" applyFill="1" applyBorder="1" applyAlignment="1" applyProtection="1">
      <alignment horizontal="center" vertical="center" wrapText="1"/>
      <protection hidden="1"/>
    </xf>
    <xf numFmtId="9" fontId="11" fillId="7" borderId="31" xfId="0" applyNumberFormat="1" applyFont="1" applyFill="1" applyBorder="1" applyAlignment="1" applyProtection="1">
      <alignment horizontal="center" vertical="center"/>
      <protection hidden="1"/>
    </xf>
    <xf numFmtId="3" fontId="11" fillId="7" borderId="31" xfId="1" applyNumberFormat="1" applyFont="1" applyFill="1" applyBorder="1" applyAlignment="1" applyProtection="1">
      <alignment horizontal="center" vertical="center"/>
      <protection hidden="1"/>
    </xf>
    <xf numFmtId="9" fontId="11" fillId="7" borderId="45" xfId="0" applyNumberFormat="1" applyFont="1" applyFill="1" applyBorder="1" applyAlignment="1" applyProtection="1">
      <alignment horizontal="center" vertical="center"/>
      <protection hidden="1"/>
    </xf>
    <xf numFmtId="9" fontId="11" fillId="7" borderId="45" xfId="1" applyFont="1" applyFill="1" applyBorder="1" applyAlignment="1" applyProtection="1">
      <alignment horizontal="center" vertical="center"/>
      <protection hidden="1"/>
    </xf>
    <xf numFmtId="0" fontId="10" fillId="7" borderId="30" xfId="1" applyNumberFormat="1" applyFont="1" applyFill="1" applyBorder="1" applyAlignment="1" applyProtection="1">
      <alignment horizontal="center" vertical="center"/>
      <protection hidden="1"/>
    </xf>
    <xf numFmtId="0" fontId="10" fillId="0" borderId="52" xfId="0" applyFont="1" applyFill="1" applyBorder="1" applyAlignment="1" applyProtection="1">
      <alignment horizontal="center" vertical="center" wrapText="1"/>
      <protection hidden="1"/>
    </xf>
    <xf numFmtId="0" fontId="10" fillId="0" borderId="52" xfId="0" applyFont="1" applyFill="1" applyBorder="1" applyAlignment="1" applyProtection="1">
      <alignment horizontal="center" vertical="center"/>
      <protection hidden="1"/>
    </xf>
    <xf numFmtId="0" fontId="10" fillId="7" borderId="52" xfId="0" applyNumberFormat="1" applyFont="1" applyFill="1" applyBorder="1" applyAlignment="1" applyProtection="1">
      <alignment horizontal="center" vertical="center"/>
      <protection hidden="1"/>
    </xf>
    <xf numFmtId="3" fontId="10" fillId="7" borderId="52" xfId="1" applyNumberFormat="1" applyFont="1" applyFill="1" applyBorder="1" applyAlignment="1" applyProtection="1">
      <alignment horizontal="center" vertical="center"/>
      <protection hidden="1"/>
    </xf>
    <xf numFmtId="0" fontId="10" fillId="0" borderId="53" xfId="0" applyFont="1" applyFill="1" applyBorder="1" applyAlignment="1" applyProtection="1">
      <alignment horizontal="center" vertical="center" wrapText="1"/>
      <protection hidden="1"/>
    </xf>
    <xf numFmtId="0" fontId="12" fillId="0" borderId="42" xfId="0" applyFont="1" applyFill="1" applyBorder="1" applyAlignment="1" applyProtection="1">
      <alignment horizontal="center" vertical="center"/>
      <protection hidden="1"/>
    </xf>
    <xf numFmtId="0" fontId="12" fillId="0" borderId="31" xfId="0" applyFont="1" applyFill="1" applyBorder="1" applyAlignment="1" applyProtection="1">
      <alignment horizontal="center" vertical="center"/>
      <protection hidden="1"/>
    </xf>
    <xf numFmtId="0" fontId="12" fillId="0" borderId="45" xfId="0" applyFont="1" applyFill="1" applyBorder="1" applyAlignment="1" applyProtection="1">
      <alignment horizontal="center" vertical="center"/>
      <protection hidden="1"/>
    </xf>
    <xf numFmtId="0" fontId="10" fillId="0" borderId="54" xfId="0" applyFont="1" applyFill="1" applyBorder="1" applyAlignment="1" applyProtection="1">
      <alignment horizontal="center" vertical="center" wrapText="1"/>
      <protection hidden="1"/>
    </xf>
    <xf numFmtId="9" fontId="10" fillId="7" borderId="39" xfId="1" applyFont="1" applyFill="1" applyBorder="1" applyAlignment="1" applyProtection="1">
      <alignment horizontal="center" vertical="center"/>
      <protection hidden="1"/>
    </xf>
    <xf numFmtId="0" fontId="12" fillId="7" borderId="30" xfId="0" applyFont="1" applyFill="1" applyBorder="1" applyAlignment="1" applyProtection="1">
      <alignment horizontal="center" vertical="center"/>
      <protection hidden="1"/>
    </xf>
    <xf numFmtId="1" fontId="12" fillId="7" borderId="31" xfId="1" applyNumberFormat="1" applyFont="1" applyFill="1" applyBorder="1" applyAlignment="1" applyProtection="1">
      <alignment horizontal="center" vertical="center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7" borderId="31" xfId="0" applyFont="1" applyFill="1" applyBorder="1" applyAlignment="1" applyProtection="1">
      <alignment horizontal="center" vertical="center"/>
      <protection hidden="1"/>
    </xf>
    <xf numFmtId="3" fontId="12" fillId="7" borderId="31" xfId="1" applyNumberFormat="1" applyFont="1" applyFill="1" applyBorder="1" applyAlignment="1" applyProtection="1">
      <alignment horizontal="center" vertical="center"/>
      <protection hidden="1"/>
    </xf>
    <xf numFmtId="0" fontId="12" fillId="7" borderId="45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 wrapText="1"/>
      <protection hidden="1"/>
    </xf>
    <xf numFmtId="0" fontId="10" fillId="0" borderId="37" xfId="0" applyFont="1" applyFill="1" applyBorder="1" applyAlignment="1" applyProtection="1">
      <alignment horizontal="center" vertical="center" wrapText="1"/>
      <protection hidden="1"/>
    </xf>
    <xf numFmtId="0" fontId="10" fillId="0" borderId="44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42" xfId="0" applyFont="1" applyFill="1" applyBorder="1" applyAlignment="1" applyProtection="1">
      <alignment horizontal="center" vertical="center" wrapText="1"/>
      <protection hidden="1"/>
    </xf>
    <xf numFmtId="0" fontId="11" fillId="0" borderId="31" xfId="0" applyFont="1" applyFill="1" applyBorder="1" applyAlignment="1" applyProtection="1">
      <alignment horizontal="center" vertical="center" wrapText="1"/>
      <protection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justify" vertical="center" wrapText="1"/>
      <protection hidden="1"/>
    </xf>
    <xf numFmtId="0" fontId="12" fillId="0" borderId="54" xfId="0" applyFont="1" applyFill="1" applyBorder="1" applyAlignment="1" applyProtection="1">
      <alignment horizontal="center" vertical="center"/>
      <protection hidden="1"/>
    </xf>
    <xf numFmtId="1" fontId="10" fillId="7" borderId="54" xfId="0" applyNumberFormat="1" applyFont="1" applyFill="1" applyBorder="1" applyAlignment="1" applyProtection="1">
      <alignment horizontal="center" vertical="center"/>
      <protection hidden="1"/>
    </xf>
    <xf numFmtId="9" fontId="10" fillId="7" borderId="54" xfId="0" applyNumberFormat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justify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justify" vertical="center"/>
      <protection hidden="1"/>
    </xf>
    <xf numFmtId="0" fontId="6" fillId="9" borderId="58" xfId="0" applyFont="1" applyFill="1" applyBorder="1" applyAlignment="1" applyProtection="1">
      <alignment horizontal="center" vertical="center"/>
      <protection hidden="1"/>
    </xf>
    <xf numFmtId="0" fontId="6" fillId="9" borderId="13" xfId="0" applyFont="1" applyFill="1" applyBorder="1" applyAlignment="1" applyProtection="1">
      <alignment horizontal="center" vertical="center"/>
      <protection hidden="1"/>
    </xf>
    <xf numFmtId="0" fontId="6" fillId="9" borderId="14" xfId="0" applyFont="1" applyFill="1" applyBorder="1" applyAlignment="1" applyProtection="1">
      <alignment horizontal="justify" vertical="center" wrapText="1"/>
      <protection hidden="1"/>
    </xf>
    <xf numFmtId="0" fontId="6" fillId="9" borderId="14" xfId="0" applyFont="1" applyFill="1" applyBorder="1" applyAlignment="1" applyProtection="1">
      <alignment horizontal="center" vertical="center"/>
      <protection hidden="1"/>
    </xf>
    <xf numFmtId="0" fontId="7" fillId="9" borderId="14" xfId="0" applyFont="1" applyFill="1" applyBorder="1" applyAlignment="1" applyProtection="1">
      <alignment horizontal="center" vertical="center"/>
      <protection hidden="1"/>
    </xf>
    <xf numFmtId="0" fontId="6" fillId="9" borderId="15" xfId="0" applyFont="1" applyFill="1" applyBorder="1" applyAlignment="1" applyProtection="1">
      <alignment horizontal="center" vertical="center"/>
      <protection hidden="1"/>
    </xf>
    <xf numFmtId="0" fontId="6" fillId="9" borderId="17" xfId="0" applyFont="1" applyFill="1" applyBorder="1" applyAlignment="1" applyProtection="1">
      <alignment horizontal="center" vertical="center"/>
      <protection hidden="1"/>
    </xf>
    <xf numFmtId="0" fontId="6" fillId="9" borderId="20" xfId="0" applyFont="1" applyFill="1" applyBorder="1" applyAlignment="1" applyProtection="1">
      <alignment horizontal="center" vertical="center"/>
      <protection hidden="1"/>
    </xf>
    <xf numFmtId="0" fontId="7" fillId="9" borderId="59" xfId="0" applyFont="1" applyFill="1" applyBorder="1" applyAlignment="1" applyProtection="1">
      <alignment horizontal="center" vertical="center" wrapText="1"/>
      <protection hidden="1"/>
    </xf>
    <xf numFmtId="0" fontId="7" fillId="9" borderId="60" xfId="0" applyFont="1" applyFill="1" applyBorder="1" applyAlignment="1" applyProtection="1">
      <alignment horizontal="center" vertical="center" wrapText="1"/>
      <protection hidden="1"/>
    </xf>
    <xf numFmtId="0" fontId="7" fillId="9" borderId="23" xfId="0" applyFont="1" applyFill="1" applyBorder="1" applyAlignment="1" applyProtection="1">
      <alignment horizontal="center" vertical="center" wrapText="1"/>
      <protection hidden="1"/>
    </xf>
    <xf numFmtId="0" fontId="7" fillId="10" borderId="23" xfId="0" applyFont="1" applyFill="1" applyBorder="1" applyAlignment="1" applyProtection="1">
      <alignment horizontal="center" vertical="center" wrapText="1"/>
      <protection hidden="1"/>
    </xf>
    <xf numFmtId="0" fontId="7" fillId="11" borderId="23" xfId="0" applyFont="1" applyFill="1" applyBorder="1" applyAlignment="1" applyProtection="1">
      <alignment horizontal="center" vertical="center" wrapText="1"/>
      <protection hidden="1"/>
    </xf>
    <xf numFmtId="0" fontId="7" fillId="9" borderId="61" xfId="0" applyFont="1" applyFill="1" applyBorder="1" applyAlignment="1" applyProtection="1">
      <alignment horizontal="center" vertical="center" wrapText="1"/>
      <protection hidden="1"/>
    </xf>
    <xf numFmtId="0" fontId="8" fillId="12" borderId="62" xfId="0" applyFont="1" applyFill="1" applyBorder="1" applyAlignment="1" applyProtection="1">
      <alignment horizontal="center" vertical="center"/>
      <protection hidden="1"/>
    </xf>
    <xf numFmtId="0" fontId="8" fillId="12" borderId="62" xfId="0" applyFont="1" applyFill="1" applyBorder="1" applyAlignment="1" applyProtection="1">
      <alignment horizontal="center" vertical="center" wrapText="1"/>
      <protection hidden="1"/>
    </xf>
    <xf numFmtId="0" fontId="7" fillId="9" borderId="63" xfId="0" applyFont="1" applyFill="1" applyBorder="1" applyAlignment="1" applyProtection="1">
      <alignment horizontal="center" vertical="center" wrapText="1"/>
      <protection hidden="1"/>
    </xf>
    <xf numFmtId="0" fontId="7" fillId="9" borderId="64" xfId="0" applyFont="1" applyFill="1" applyBorder="1" applyAlignment="1" applyProtection="1">
      <alignment horizontal="center" vertical="center" wrapText="1"/>
      <protection hidden="1"/>
    </xf>
    <xf numFmtId="0" fontId="11" fillId="0" borderId="68" xfId="0" applyFont="1" applyFill="1" applyBorder="1" applyAlignment="1" applyProtection="1">
      <alignment horizontal="center" vertical="center" wrapText="1"/>
      <protection hidden="1"/>
    </xf>
    <xf numFmtId="0" fontId="11" fillId="12" borderId="68" xfId="0" applyFont="1" applyFill="1" applyBorder="1" applyAlignment="1" applyProtection="1">
      <alignment horizontal="center" vertical="center"/>
      <protection hidden="1"/>
    </xf>
    <xf numFmtId="0" fontId="11" fillId="6" borderId="68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justify" vertical="center" wrapText="1"/>
      <protection hidden="1"/>
    </xf>
    <xf numFmtId="0" fontId="10" fillId="0" borderId="31" xfId="0" applyFont="1" applyFill="1" applyBorder="1" applyAlignment="1" applyProtection="1">
      <alignment vertical="center"/>
      <protection hidden="1"/>
    </xf>
    <xf numFmtId="0" fontId="10" fillId="12" borderId="31" xfId="0" applyFont="1" applyFill="1" applyBorder="1" applyAlignment="1" applyProtection="1">
      <alignment horizontal="center" vertical="center"/>
      <protection hidden="1"/>
    </xf>
    <xf numFmtId="0" fontId="11" fillId="12" borderId="38" xfId="0" applyFont="1" applyFill="1" applyBorder="1" applyAlignment="1" applyProtection="1">
      <alignment horizontal="center" vertical="center"/>
      <protection hidden="1"/>
    </xf>
    <xf numFmtId="0" fontId="11" fillId="6" borderId="39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justify" vertical="center" wrapText="1"/>
      <protection hidden="1"/>
    </xf>
    <xf numFmtId="0" fontId="10" fillId="0" borderId="39" xfId="0" applyFont="1" applyFill="1" applyBorder="1" applyAlignment="1" applyProtection="1">
      <alignment vertical="center"/>
      <protection hidden="1"/>
    </xf>
    <xf numFmtId="3" fontId="10" fillId="12" borderId="39" xfId="0" applyNumberFormat="1" applyFont="1" applyFill="1" applyBorder="1" applyAlignment="1" applyProtection="1">
      <alignment horizontal="center" vertical="center"/>
      <protection hidden="1"/>
    </xf>
    <xf numFmtId="0" fontId="11" fillId="0" borderId="40" xfId="0" applyFont="1" applyFill="1" applyBorder="1" applyAlignment="1" applyProtection="1">
      <alignment horizontal="center" vertical="center" wrapText="1"/>
      <protection hidden="1"/>
    </xf>
    <xf numFmtId="0" fontId="11" fillId="0" borderId="37" xfId="0" applyFont="1" applyFill="1" applyBorder="1" applyAlignment="1" applyProtection="1">
      <alignment horizontal="justify" vertical="center" wrapText="1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0" fontId="11" fillId="6" borderId="70" xfId="0" applyFont="1" applyFill="1" applyBorder="1" applyAlignment="1" applyProtection="1">
      <alignment horizontal="center" vertical="center" wrapText="1"/>
      <protection hidden="1"/>
    </xf>
    <xf numFmtId="0" fontId="11" fillId="0" borderId="70" xfId="0" applyFont="1" applyFill="1" applyBorder="1" applyAlignment="1" applyProtection="1">
      <alignment horizontal="center" vertical="center" wrapText="1"/>
      <protection hidden="1"/>
    </xf>
    <xf numFmtId="0" fontId="11" fillId="0" borderId="71" xfId="0" applyFont="1" applyFill="1" applyBorder="1" applyAlignment="1" applyProtection="1">
      <alignment horizontal="center" vertical="center" wrapText="1"/>
      <protection hidden="1"/>
    </xf>
    <xf numFmtId="0" fontId="10" fillId="0" borderId="71" xfId="0" applyFont="1" applyFill="1" applyBorder="1" applyAlignment="1" applyProtection="1">
      <alignment horizontal="justify" vertical="center" wrapText="1"/>
      <protection hidden="1"/>
    </xf>
    <xf numFmtId="0" fontId="10" fillId="0" borderId="71" xfId="0" applyFont="1" applyFill="1" applyBorder="1" applyAlignment="1" applyProtection="1">
      <alignment horizontal="center" vertical="center" wrapText="1"/>
      <protection hidden="1"/>
    </xf>
    <xf numFmtId="0" fontId="10" fillId="0" borderId="71" xfId="0" applyFont="1" applyFill="1" applyBorder="1" applyAlignment="1" applyProtection="1">
      <alignment vertical="center"/>
      <protection hidden="1"/>
    </xf>
    <xf numFmtId="0" fontId="10" fillId="0" borderId="71" xfId="0" applyFont="1" applyFill="1" applyBorder="1" applyAlignment="1" applyProtection="1">
      <alignment horizontal="center" vertical="center"/>
      <protection hidden="1"/>
    </xf>
    <xf numFmtId="3" fontId="10" fillId="12" borderId="71" xfId="0" applyNumberFormat="1" applyFont="1" applyFill="1" applyBorder="1" applyAlignment="1" applyProtection="1">
      <alignment horizontal="center" vertical="center"/>
      <protection hidden="1"/>
    </xf>
    <xf numFmtId="0" fontId="11" fillId="0" borderId="72" xfId="0" applyFont="1" applyFill="1" applyBorder="1" applyAlignment="1" applyProtection="1">
      <alignment horizontal="center" vertical="center" wrapText="1"/>
      <protection hidden="1"/>
    </xf>
    <xf numFmtId="0" fontId="11" fillId="12" borderId="30" xfId="0" applyFont="1" applyFill="1" applyBorder="1" applyAlignment="1" applyProtection="1">
      <alignment horizontal="center" vertical="center"/>
      <protection hidden="1"/>
    </xf>
    <xf numFmtId="0" fontId="11" fillId="6" borderId="30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Alignment="1" applyProtection="1">
      <alignment horizontal="justify" vertical="center" wrapText="1"/>
      <protection hidden="1"/>
    </xf>
    <xf numFmtId="0" fontId="10" fillId="0" borderId="30" xfId="0" applyFont="1" applyFill="1" applyBorder="1" applyAlignment="1" applyProtection="1">
      <alignment vertical="center"/>
      <protection hidden="1"/>
    </xf>
    <xf numFmtId="0" fontId="10" fillId="12" borderId="30" xfId="0" applyFont="1" applyFill="1" applyBorder="1" applyAlignment="1" applyProtection="1">
      <alignment horizontal="center" vertical="center"/>
      <protection hidden="1"/>
    </xf>
    <xf numFmtId="0" fontId="11" fillId="0" borderId="32" xfId="0" applyFont="1" applyFill="1" applyBorder="1" applyAlignment="1" applyProtection="1">
      <alignment horizontal="center" vertical="center" wrapText="1"/>
      <protection hidden="1"/>
    </xf>
    <xf numFmtId="0" fontId="11" fillId="12" borderId="31" xfId="0" applyFont="1" applyFill="1" applyBorder="1" applyAlignment="1" applyProtection="1">
      <alignment horizontal="center" vertical="center"/>
      <protection hidden="1"/>
    </xf>
    <xf numFmtId="0" fontId="11" fillId="6" borderId="3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justify" vertical="center"/>
      <protection hidden="1"/>
    </xf>
    <xf numFmtId="0" fontId="11" fillId="6" borderId="38" xfId="0" applyFont="1" applyFill="1" applyBorder="1" applyAlignment="1" applyProtection="1">
      <alignment horizontal="center" vertical="center" wrapText="1"/>
      <protection hidden="1"/>
    </xf>
    <xf numFmtId="0" fontId="10" fillId="12" borderId="39" xfId="0" applyFont="1" applyFill="1" applyBorder="1" applyAlignment="1" applyProtection="1">
      <alignment horizontal="center" vertical="center"/>
      <protection hidden="1"/>
    </xf>
    <xf numFmtId="0" fontId="10" fillId="0" borderId="68" xfId="0" applyFont="1" applyFill="1" applyBorder="1" applyAlignment="1" applyProtection="1">
      <alignment horizontal="justify" vertical="center" wrapText="1"/>
      <protection hidden="1"/>
    </xf>
    <xf numFmtId="0" fontId="10" fillId="0" borderId="68" xfId="0" applyFont="1" applyFill="1" applyBorder="1" applyAlignment="1" applyProtection="1">
      <alignment horizontal="center" vertical="center" wrapText="1"/>
      <protection hidden="1"/>
    </xf>
    <xf numFmtId="0" fontId="10" fillId="0" borderId="68" xfId="0" applyFont="1" applyFill="1" applyBorder="1" applyAlignment="1" applyProtection="1">
      <alignment horizontal="justify" vertical="center"/>
      <protection hidden="1"/>
    </xf>
    <xf numFmtId="0" fontId="10" fillId="0" borderId="68" xfId="0" applyFont="1" applyFill="1" applyBorder="1" applyAlignment="1" applyProtection="1">
      <alignment vertical="center"/>
      <protection hidden="1"/>
    </xf>
    <xf numFmtId="0" fontId="10" fillId="0" borderId="68" xfId="0" applyFont="1" applyFill="1" applyBorder="1" applyAlignment="1" applyProtection="1">
      <alignment horizontal="center" vertical="center"/>
      <protection hidden="1"/>
    </xf>
    <xf numFmtId="9" fontId="10" fillId="12" borderId="68" xfId="1" applyFont="1" applyFill="1" applyBorder="1" applyAlignment="1" applyProtection="1">
      <alignment horizontal="center" vertical="center"/>
      <protection hidden="1"/>
    </xf>
    <xf numFmtId="0" fontId="11" fillId="0" borderId="77" xfId="0" applyFont="1" applyFill="1" applyBorder="1" applyAlignment="1" applyProtection="1">
      <alignment horizontal="center" vertical="center" wrapText="1"/>
      <protection hidden="1"/>
    </xf>
    <xf numFmtId="0" fontId="12" fillId="0" borderId="31" xfId="0" applyFont="1" applyFill="1" applyBorder="1" applyAlignment="1" applyProtection="1">
      <alignment vertical="center"/>
      <protection hidden="1"/>
    </xf>
    <xf numFmtId="3" fontId="10" fillId="12" borderId="31" xfId="0" applyNumberFormat="1" applyFont="1" applyFill="1" applyBorder="1" applyAlignment="1" applyProtection="1">
      <alignment horizontal="center" vertical="center"/>
      <protection hidden="1"/>
    </xf>
    <xf numFmtId="0" fontId="10" fillId="12" borderId="31" xfId="0" applyNumberFormat="1" applyFont="1" applyFill="1" applyBorder="1" applyAlignment="1" applyProtection="1">
      <alignment horizontal="center" vertical="center"/>
      <protection hidden="1"/>
    </xf>
    <xf numFmtId="0" fontId="11" fillId="13" borderId="31" xfId="0" applyFont="1" applyFill="1" applyBorder="1" applyAlignment="1">
      <alignment horizontal="justify" vertical="center" wrapText="1"/>
    </xf>
    <xf numFmtId="0" fontId="11" fillId="0" borderId="31" xfId="0" applyFont="1" applyFill="1" applyBorder="1" applyAlignment="1" applyProtection="1">
      <alignment vertical="center"/>
      <protection hidden="1"/>
    </xf>
    <xf numFmtId="9" fontId="11" fillId="12" borderId="31" xfId="1" applyFont="1" applyFill="1" applyBorder="1" applyAlignment="1" applyProtection="1">
      <alignment horizontal="center" vertical="center"/>
      <protection hidden="1"/>
    </xf>
    <xf numFmtId="0" fontId="11" fillId="13" borderId="31" xfId="0" applyFont="1" applyFill="1" applyBorder="1" applyAlignment="1" applyProtection="1">
      <alignment horizontal="justify" vertical="center" wrapText="1"/>
      <protection hidden="1"/>
    </xf>
    <xf numFmtId="3" fontId="11" fillId="12" borderId="31" xfId="1" applyNumberFormat="1" applyFont="1" applyFill="1" applyBorder="1" applyAlignment="1" applyProtection="1">
      <alignment horizontal="center" vertical="center"/>
      <protection hidden="1"/>
    </xf>
    <xf numFmtId="3" fontId="11" fillId="12" borderId="31" xfId="0" applyNumberFormat="1" applyFont="1" applyFill="1" applyBorder="1" applyAlignment="1" applyProtection="1">
      <alignment horizontal="center" vertical="center"/>
      <protection hidden="1"/>
    </xf>
    <xf numFmtId="0" fontId="10" fillId="0" borderId="39" xfId="0" applyFont="1" applyFill="1" applyBorder="1" applyAlignment="1" applyProtection="1">
      <alignment horizontal="justify" vertical="center"/>
      <protection hidden="1"/>
    </xf>
    <xf numFmtId="9" fontId="11" fillId="12" borderId="39" xfId="1" applyFont="1" applyFill="1" applyBorder="1" applyAlignment="1" applyProtection="1">
      <alignment horizontal="center" vertical="center"/>
      <protection hidden="1"/>
    </xf>
    <xf numFmtId="0" fontId="10" fillId="0" borderId="68" xfId="0" applyFont="1" applyFill="1" applyBorder="1" applyAlignment="1" applyProtection="1">
      <alignment vertical="center" wrapText="1"/>
      <protection hidden="1"/>
    </xf>
    <xf numFmtId="0" fontId="10" fillId="12" borderId="68" xfId="0" applyFont="1" applyFill="1" applyBorder="1" applyAlignment="1" applyProtection="1">
      <alignment horizontal="center" vertical="center"/>
      <protection hidden="1"/>
    </xf>
    <xf numFmtId="0" fontId="10" fillId="0" borderId="30" xfId="0" applyFont="1" applyFill="1" applyBorder="1" applyAlignment="1" applyProtection="1">
      <alignment vertical="center" wrapText="1"/>
      <protection hidden="1"/>
    </xf>
    <xf numFmtId="3" fontId="10" fillId="12" borderId="30" xfId="0" applyNumberFormat="1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justify" vertical="center" wrapText="1"/>
      <protection hidden="1"/>
    </xf>
    <xf numFmtId="0" fontId="11" fillId="0" borderId="31" xfId="0" applyFont="1" applyFill="1" applyBorder="1" applyAlignment="1" applyProtection="1">
      <alignment vertical="center" wrapText="1"/>
      <protection hidden="1"/>
    </xf>
    <xf numFmtId="0" fontId="11" fillId="12" borderId="31" xfId="0" applyNumberFormat="1" applyFont="1" applyFill="1" applyBorder="1" applyAlignment="1" applyProtection="1">
      <alignment horizontal="center" vertical="center"/>
      <protection hidden="1"/>
    </xf>
    <xf numFmtId="1" fontId="11" fillId="12" borderId="31" xfId="0" applyNumberFormat="1" applyFont="1" applyFill="1" applyBorder="1" applyAlignment="1" applyProtection="1">
      <alignment horizontal="center" vertical="center"/>
      <protection hidden="1"/>
    </xf>
    <xf numFmtId="0" fontId="11" fillId="0" borderId="38" xfId="0" applyFont="1" applyFill="1" applyBorder="1" applyAlignment="1" applyProtection="1">
      <alignment horizontal="justify" vertical="center" wrapText="1"/>
      <protection hidden="1"/>
    </xf>
    <xf numFmtId="0" fontId="10" fillId="0" borderId="38" xfId="0" applyFont="1" applyFill="1" applyBorder="1" applyAlignment="1" applyProtection="1">
      <alignment horizontal="justify" vertical="center" wrapText="1"/>
      <protection hidden="1"/>
    </xf>
    <xf numFmtId="0" fontId="10" fillId="0" borderId="38" xfId="0" applyFont="1" applyFill="1" applyBorder="1" applyAlignment="1" applyProtection="1">
      <alignment vertical="center"/>
      <protection hidden="1"/>
    </xf>
    <xf numFmtId="0" fontId="10" fillId="12" borderId="38" xfId="0" applyFont="1" applyFill="1" applyBorder="1" applyAlignment="1" applyProtection="1">
      <alignment horizontal="center" vertical="center"/>
      <protection hidden="1"/>
    </xf>
    <xf numFmtId="0" fontId="11" fillId="0" borderId="50" xfId="0" applyFont="1" applyFill="1" applyBorder="1" applyAlignment="1" applyProtection="1">
      <alignment horizontal="center" vertical="center" wrapText="1"/>
      <protection hidden="1"/>
    </xf>
    <xf numFmtId="0" fontId="10" fillId="0" borderId="42" xfId="0" applyFont="1" applyFill="1" applyBorder="1" applyAlignment="1" applyProtection="1">
      <alignment horizontal="justify" vertical="center" wrapText="1"/>
      <protection hidden="1"/>
    </xf>
    <xf numFmtId="0" fontId="10" fillId="0" borderId="42" xfId="0" applyFont="1" applyFill="1" applyBorder="1" applyAlignment="1" applyProtection="1">
      <alignment vertical="center"/>
      <protection hidden="1"/>
    </xf>
    <xf numFmtId="0" fontId="10" fillId="12" borderId="42" xfId="0" applyFont="1" applyFill="1" applyBorder="1" applyAlignment="1" applyProtection="1">
      <alignment horizontal="center" vertical="center"/>
      <protection hidden="1"/>
    </xf>
    <xf numFmtId="3" fontId="10" fillId="12" borderId="31" xfId="1" applyNumberFormat="1" applyFont="1" applyFill="1" applyBorder="1" applyAlignment="1" applyProtection="1">
      <alignment horizontal="center" vertical="center"/>
      <protection hidden="1"/>
    </xf>
    <xf numFmtId="0" fontId="11" fillId="12" borderId="45" xfId="0" applyFont="1" applyFill="1" applyBorder="1" applyAlignment="1" applyProtection="1">
      <alignment horizontal="center" vertical="center"/>
      <protection hidden="1"/>
    </xf>
    <xf numFmtId="0" fontId="11" fillId="6" borderId="45" xfId="0" applyFont="1" applyFill="1" applyBorder="1" applyAlignment="1" applyProtection="1">
      <alignment horizontal="center" vertical="center" wrapText="1"/>
      <protection hidden="1"/>
    </xf>
    <xf numFmtId="0" fontId="10" fillId="0" borderId="45" xfId="0" applyFont="1" applyFill="1" applyBorder="1" applyAlignment="1" applyProtection="1">
      <alignment horizontal="justify" vertical="center"/>
      <protection hidden="1"/>
    </xf>
    <xf numFmtId="0" fontId="10" fillId="0" borderId="45" xfId="0" applyFont="1" applyFill="1" applyBorder="1" applyAlignment="1" applyProtection="1">
      <alignment vertical="center"/>
      <protection hidden="1"/>
    </xf>
    <xf numFmtId="3" fontId="10" fillId="12" borderId="45" xfId="0" applyNumberFormat="1" applyFont="1" applyFill="1" applyBorder="1" applyAlignment="1" applyProtection="1">
      <alignment horizontal="center" vertical="center"/>
      <protection hidden="1"/>
    </xf>
    <xf numFmtId="0" fontId="10" fillId="0" borderId="30" xfId="0" applyFont="1" applyFill="1" applyBorder="1" applyAlignment="1" applyProtection="1">
      <alignment horizontal="justify" vertical="center"/>
      <protection hidden="1"/>
    </xf>
    <xf numFmtId="0" fontId="10" fillId="0" borderId="38" xfId="0" applyFont="1" applyFill="1" applyBorder="1" applyAlignment="1" applyProtection="1">
      <alignment horizontal="justify" vertical="center"/>
      <protection hidden="1"/>
    </xf>
    <xf numFmtId="3" fontId="10" fillId="12" borderId="38" xfId="0" applyNumberFormat="1" applyFont="1" applyFill="1" applyBorder="1" applyAlignment="1" applyProtection="1">
      <alignment horizontal="center" vertical="center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7" xfId="0" applyFont="1" applyBorder="1" applyAlignment="1" applyProtection="1">
      <alignment vertical="center" wrapText="1"/>
      <protection hidden="1"/>
    </xf>
    <xf numFmtId="0" fontId="5" fillId="0" borderId="11" xfId="0" applyFont="1" applyBorder="1" applyAlignment="1" applyProtection="1">
      <alignment vertical="center" wrapText="1"/>
      <protection hidden="1"/>
    </xf>
    <xf numFmtId="1" fontId="16" fillId="13" borderId="84" xfId="0" applyNumberFormat="1" applyFont="1" applyFill="1" applyBorder="1" applyAlignment="1" applyProtection="1">
      <alignment horizontal="justify" vertical="center" wrapText="1"/>
      <protection hidden="1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0" borderId="31" xfId="0" applyFont="1" applyFill="1" applyBorder="1" applyAlignment="1" applyProtection="1">
      <alignment horizontal="justify" vertical="center" wrapText="1"/>
      <protection hidden="1"/>
    </xf>
    <xf numFmtId="0" fontId="17" fillId="0" borderId="31" xfId="0" applyFont="1" applyFill="1" applyBorder="1" applyAlignment="1" applyProtection="1">
      <alignment vertical="center"/>
      <protection hidden="1"/>
    </xf>
    <xf numFmtId="0" fontId="17" fillId="0" borderId="31" xfId="0" applyFont="1" applyFill="1" applyBorder="1" applyAlignment="1" applyProtection="1">
      <alignment horizontal="center" vertical="center"/>
      <protection hidden="1"/>
    </xf>
    <xf numFmtId="0" fontId="17" fillId="12" borderId="31" xfId="0" applyFont="1" applyFill="1" applyBorder="1" applyAlignment="1" applyProtection="1">
      <alignment horizontal="center" vertical="center"/>
      <protection hidden="1"/>
    </xf>
    <xf numFmtId="0" fontId="17" fillId="0" borderId="31" xfId="0" applyFont="1" applyFill="1" applyBorder="1" applyAlignment="1" applyProtection="1">
      <alignment horizontal="center" vertical="center" wrapText="1"/>
      <protection hidden="1"/>
    </xf>
    <xf numFmtId="0" fontId="16" fillId="0" borderId="36" xfId="0" applyFont="1" applyFill="1" applyBorder="1" applyAlignment="1" applyProtection="1">
      <alignment horizontal="center" vertical="center" wrapText="1"/>
      <protection hidden="1"/>
    </xf>
    <xf numFmtId="0" fontId="17" fillId="0" borderId="35" xfId="0" applyFont="1" applyFill="1" applyBorder="1" applyAlignment="1" applyProtection="1">
      <alignment horizontal="center" vertical="center" wrapText="1"/>
      <protection hidden="1"/>
    </xf>
    <xf numFmtId="0" fontId="17" fillId="0" borderId="39" xfId="0" applyFont="1" applyFill="1" applyBorder="1" applyAlignment="1" applyProtection="1">
      <alignment horizontal="justify" vertical="center" wrapText="1"/>
      <protection hidden="1"/>
    </xf>
    <xf numFmtId="0" fontId="17" fillId="0" borderId="39" xfId="0" applyFont="1" applyFill="1" applyBorder="1" applyAlignment="1" applyProtection="1">
      <alignment vertical="center"/>
      <protection hidden="1"/>
    </xf>
    <xf numFmtId="0" fontId="17" fillId="0" borderId="39" xfId="0" applyFont="1" applyFill="1" applyBorder="1" applyAlignment="1" applyProtection="1">
      <alignment horizontal="center" vertical="center"/>
      <protection hidden="1"/>
    </xf>
    <xf numFmtId="3" fontId="17" fillId="12" borderId="39" xfId="0" applyNumberFormat="1" applyFont="1" applyFill="1" applyBorder="1" applyAlignment="1" applyProtection="1">
      <alignment horizontal="center" vertical="center"/>
      <protection hidden="1"/>
    </xf>
    <xf numFmtId="0" fontId="17" fillId="0" borderId="39" xfId="0" applyFont="1" applyFill="1" applyBorder="1" applyAlignment="1" applyProtection="1">
      <alignment horizontal="center" vertical="center" wrapText="1"/>
      <protection hidden="1"/>
    </xf>
    <xf numFmtId="0" fontId="16" fillId="0" borderId="40" xfId="0" applyFont="1" applyFill="1" applyBorder="1" applyAlignment="1" applyProtection="1">
      <alignment horizontal="center" vertical="center" wrapText="1"/>
      <protection hidden="1"/>
    </xf>
    <xf numFmtId="0" fontId="17" fillId="0" borderId="71" xfId="0" applyFont="1" applyFill="1" applyBorder="1" applyAlignment="1" applyProtection="1">
      <alignment vertical="center"/>
      <protection hidden="1"/>
    </xf>
    <xf numFmtId="0" fontId="17" fillId="0" borderId="30" xfId="0" applyFont="1" applyFill="1" applyBorder="1" applyAlignment="1" applyProtection="1">
      <alignment vertical="center"/>
      <protection hidden="1"/>
    </xf>
    <xf numFmtId="0" fontId="17" fillId="0" borderId="68" xfId="0" applyFont="1" applyFill="1" applyBorder="1" applyAlignment="1" applyProtection="1">
      <alignment vertical="center"/>
      <protection hidden="1"/>
    </xf>
    <xf numFmtId="0" fontId="18" fillId="0" borderId="31" xfId="0" applyFont="1" applyFill="1" applyBorder="1" applyAlignment="1" applyProtection="1">
      <alignment vertical="center"/>
      <protection hidden="1"/>
    </xf>
    <xf numFmtId="0" fontId="17" fillId="0" borderId="39" xfId="0" applyFont="1" applyFill="1" applyBorder="1" applyAlignment="1" applyProtection="1">
      <alignment vertical="center" wrapText="1"/>
      <protection hidden="1"/>
    </xf>
    <xf numFmtId="0" fontId="17" fillId="0" borderId="41" xfId="0" applyFont="1" applyFill="1" applyBorder="1" applyAlignment="1" applyProtection="1">
      <alignment vertical="center" wrapText="1"/>
      <protection hidden="1"/>
    </xf>
    <xf numFmtId="0" fontId="17" fillId="12" borderId="39" xfId="0" applyFont="1" applyFill="1" applyBorder="1" applyAlignment="1" applyProtection="1">
      <alignment vertical="center"/>
      <protection hidden="1"/>
    </xf>
    <xf numFmtId="0" fontId="17" fillId="12" borderId="39" xfId="0" applyFont="1" applyFill="1" applyBorder="1" applyAlignment="1" applyProtection="1">
      <alignment horizontal="left" vertical="center" wrapText="1"/>
      <protection hidden="1"/>
    </xf>
    <xf numFmtId="0" fontId="16" fillId="0" borderId="40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6" fillId="2" borderId="12" xfId="0" applyFont="1" applyFill="1" applyBorder="1" applyAlignment="1" applyProtection="1">
      <alignment horizontal="center" vertical="center"/>
      <protection locked="0" hidden="1"/>
    </xf>
    <xf numFmtId="0" fontId="6" fillId="2" borderId="13" xfId="0" applyFont="1" applyFill="1" applyBorder="1" applyAlignment="1" applyProtection="1">
      <alignment horizontal="center" vertical="center"/>
      <protection locked="0" hidden="1"/>
    </xf>
    <xf numFmtId="0" fontId="6" fillId="2" borderId="14" xfId="0" applyFont="1" applyFill="1" applyBorder="1" applyAlignment="1" applyProtection="1">
      <alignment horizontal="center" vertical="center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locked="0" hidden="1"/>
    </xf>
    <xf numFmtId="0" fontId="6" fillId="2" borderId="17" xfId="0" applyFont="1" applyFill="1" applyBorder="1" applyAlignment="1" applyProtection="1">
      <alignment horizontal="center" vertical="center"/>
      <protection locked="0" hidden="1"/>
    </xf>
    <xf numFmtId="0" fontId="6" fillId="2" borderId="20" xfId="0" applyFont="1" applyFill="1" applyBorder="1" applyAlignment="1" applyProtection="1">
      <alignment horizontal="center" vertical="center"/>
      <protection locked="0" hidden="1"/>
    </xf>
    <xf numFmtId="0" fontId="7" fillId="2" borderId="21" xfId="0" applyFont="1" applyFill="1" applyBorder="1" applyAlignment="1" applyProtection="1">
      <alignment horizontal="center" vertical="center" wrapText="1"/>
      <protection locked="0" hidden="1"/>
    </xf>
    <xf numFmtId="0" fontId="7" fillId="2" borderId="9" xfId="0" applyFont="1" applyFill="1" applyBorder="1" applyAlignment="1" applyProtection="1">
      <alignment horizontal="center" vertical="center" wrapText="1"/>
      <protection locked="0" hidden="1"/>
    </xf>
    <xf numFmtId="0" fontId="7" fillId="2" borderId="22" xfId="0" applyFont="1" applyFill="1" applyBorder="1" applyAlignment="1" applyProtection="1">
      <alignment horizontal="center" vertical="center" wrapText="1"/>
      <protection locked="0" hidden="1"/>
    </xf>
    <xf numFmtId="0" fontId="7" fillId="3" borderId="23" xfId="0" applyFont="1" applyFill="1" applyBorder="1" applyAlignment="1" applyProtection="1">
      <alignment horizontal="center" vertical="center" wrapText="1"/>
      <protection locked="0" hidden="1"/>
    </xf>
    <xf numFmtId="0" fontId="7" fillId="4" borderId="22" xfId="0" applyFont="1" applyFill="1" applyBorder="1" applyAlignment="1" applyProtection="1">
      <alignment horizontal="center" vertical="center" wrapText="1"/>
      <protection locked="0" hidden="1"/>
    </xf>
    <xf numFmtId="0" fontId="7" fillId="2" borderId="24" xfId="0" applyFont="1" applyFill="1" applyBorder="1" applyAlignment="1" applyProtection="1">
      <alignment horizontal="center" vertical="center" wrapText="1"/>
      <protection locked="0" hidden="1"/>
    </xf>
    <xf numFmtId="0" fontId="8" fillId="5" borderId="25" xfId="0" applyFont="1" applyFill="1" applyBorder="1" applyAlignment="1" applyProtection="1">
      <alignment horizontal="center" vertical="center"/>
      <protection locked="0" hidden="1"/>
    </xf>
    <xf numFmtId="0" fontId="8" fillId="5" borderId="25" xfId="0" applyFont="1" applyFill="1" applyBorder="1" applyAlignment="1" applyProtection="1">
      <alignment horizontal="center" vertical="center" wrapText="1"/>
      <protection locked="0" hidden="1"/>
    </xf>
    <xf numFmtId="0" fontId="7" fillId="2" borderId="10" xfId="0" applyFont="1" applyFill="1" applyBorder="1" applyAlignment="1" applyProtection="1">
      <alignment horizontal="center" vertical="center" wrapText="1"/>
      <protection locked="0" hidden="1"/>
    </xf>
    <xf numFmtId="0" fontId="7" fillId="2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2" fillId="0" borderId="54" xfId="0" applyFont="1" applyFill="1" applyBorder="1" applyAlignment="1" applyProtection="1">
      <alignment horizontal="center" vertical="center" wrapText="1"/>
      <protection hidden="1"/>
    </xf>
    <xf numFmtId="0" fontId="0" fillId="0" borderId="54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9" fontId="0" fillId="7" borderId="54" xfId="0" applyNumberFormat="1" applyFill="1" applyBorder="1" applyAlignment="1">
      <alignment horizontal="center" vertical="center"/>
    </xf>
    <xf numFmtId="0" fontId="10" fillId="0" borderId="57" xfId="0" applyFont="1" applyFill="1" applyBorder="1" applyAlignment="1" applyProtection="1">
      <alignment horizontal="center" vertical="center" wrapText="1"/>
      <protection hidden="1"/>
    </xf>
    <xf numFmtId="0" fontId="10" fillId="0" borderId="78" xfId="0" applyFont="1" applyFill="1" applyBorder="1" applyAlignment="1" applyProtection="1">
      <alignment horizontal="center" vertical="center" wrapText="1"/>
      <protection hidden="1"/>
    </xf>
    <xf numFmtId="0" fontId="8" fillId="5" borderId="47" xfId="0" applyFont="1" applyFill="1" applyBorder="1" applyAlignment="1" applyProtection="1">
      <alignment horizontal="center" vertical="center" wrapText="1"/>
      <protection locked="0" hidden="1"/>
    </xf>
    <xf numFmtId="3" fontId="10" fillId="7" borderId="30" xfId="0" applyNumberFormat="1" applyFont="1" applyFill="1" applyBorder="1" applyAlignment="1" applyProtection="1">
      <alignment horizontal="center" vertical="center"/>
      <protection hidden="1"/>
    </xf>
    <xf numFmtId="0" fontId="0" fillId="7" borderId="54" xfId="0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3" xfId="0" applyFont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6" borderId="27" xfId="0" applyFont="1" applyFill="1" applyBorder="1" applyAlignment="1" applyProtection="1">
      <alignment horizontal="center" vertical="center" wrapText="1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28" xfId="0" applyFont="1" applyFill="1" applyBorder="1" applyAlignment="1" applyProtection="1">
      <alignment horizontal="center" vertical="center" wrapText="1"/>
      <protection hidden="1"/>
    </xf>
    <xf numFmtId="0" fontId="9" fillId="6" borderId="33" xfId="0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 applyBorder="1" applyAlignment="1" applyProtection="1">
      <alignment horizontal="center" vertical="center" wrapText="1"/>
      <protection hidden="1"/>
    </xf>
    <xf numFmtId="0" fontId="9" fillId="6" borderId="34" xfId="0" applyFont="1" applyFill="1" applyBorder="1" applyAlignment="1" applyProtection="1">
      <alignment horizontal="center" vertical="center" wrapText="1"/>
      <protection hidden="1"/>
    </xf>
    <xf numFmtId="0" fontId="10" fillId="0" borderId="29" xfId="0" applyFont="1" applyFill="1" applyBorder="1" applyAlignment="1" applyProtection="1">
      <alignment horizontal="center" vertical="center" wrapText="1"/>
      <protection hidden="1"/>
    </xf>
    <xf numFmtId="0" fontId="10" fillId="0" borderId="35" xfId="0" applyFont="1" applyFill="1" applyBorder="1" applyAlignment="1" applyProtection="1">
      <alignment horizontal="center" vertical="center" wrapText="1"/>
      <protection hidden="1"/>
    </xf>
    <xf numFmtId="0" fontId="10" fillId="0" borderId="41" xfId="0" applyFont="1" applyFill="1" applyBorder="1" applyAlignment="1" applyProtection="1">
      <alignment horizontal="center" vertical="center" wrapText="1"/>
      <protection hidden="1"/>
    </xf>
    <xf numFmtId="0" fontId="10" fillId="0" borderId="44" xfId="0" applyFont="1" applyFill="1" applyBorder="1" applyAlignment="1" applyProtection="1">
      <alignment horizontal="center" vertical="center" wrapText="1"/>
      <protection hidden="1"/>
    </xf>
    <xf numFmtId="0" fontId="10" fillId="0" borderId="47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10" fillId="0" borderId="37" xfId="0" applyFont="1" applyFill="1" applyBorder="1" applyAlignment="1" applyProtection="1">
      <alignment horizontal="center" vertical="center" wrapText="1"/>
      <protection hidden="1"/>
    </xf>
    <xf numFmtId="0" fontId="11" fillId="0" borderId="42" xfId="0" applyFont="1" applyFill="1" applyBorder="1" applyAlignment="1" applyProtection="1">
      <alignment horizontal="center" vertical="center" wrapText="1"/>
      <protection hidden="1"/>
    </xf>
    <xf numFmtId="0" fontId="11" fillId="0" borderId="31" xfId="0" applyFont="1" applyFill="1" applyBorder="1" applyAlignment="1" applyProtection="1">
      <alignment horizontal="center" vertical="center" wrapText="1"/>
      <protection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11" fillId="0" borderId="44" xfId="0" applyFont="1" applyFill="1" applyBorder="1" applyAlignment="1" applyProtection="1">
      <alignment horizontal="center" vertical="center" wrapText="1"/>
      <protection hidden="1"/>
    </xf>
    <xf numFmtId="0" fontId="10" fillId="0" borderId="5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locked="0" hidden="1"/>
    </xf>
    <xf numFmtId="0" fontId="7" fillId="2" borderId="16" xfId="0" applyFont="1" applyFill="1" applyBorder="1" applyAlignment="1" applyProtection="1">
      <alignment horizontal="center" vertical="center" wrapText="1"/>
      <protection locked="0" hidden="1"/>
    </xf>
    <xf numFmtId="0" fontId="7" fillId="2" borderId="17" xfId="0" applyFont="1" applyFill="1" applyBorder="1" applyAlignment="1" applyProtection="1">
      <alignment horizontal="center" vertical="center" wrapText="1"/>
      <protection locked="0" hidden="1"/>
    </xf>
    <xf numFmtId="0" fontId="7" fillId="2" borderId="18" xfId="0" applyFont="1" applyFill="1" applyBorder="1" applyAlignment="1" applyProtection="1">
      <alignment horizontal="center" vertical="center" wrapText="1"/>
      <protection locked="0" hidden="1"/>
    </xf>
    <xf numFmtId="0" fontId="17" fillId="0" borderId="39" xfId="0" applyFont="1" applyFill="1" applyBorder="1" applyAlignment="1" applyProtection="1">
      <alignment horizontal="center" vertical="center" wrapText="1"/>
      <protection hidden="1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12" borderId="39" xfId="1" applyNumberFormat="1" applyFont="1" applyFill="1" applyBorder="1" applyAlignment="1" applyProtection="1">
      <alignment horizontal="center" vertical="center"/>
      <protection hidden="1"/>
    </xf>
    <xf numFmtId="0" fontId="17" fillId="12" borderId="30" xfId="1" applyNumberFormat="1" applyFont="1" applyFill="1" applyBorder="1" applyAlignment="1" applyProtection="1">
      <alignment horizontal="center" vertical="center"/>
      <protection hidden="1"/>
    </xf>
    <xf numFmtId="0" fontId="17" fillId="0" borderId="39" xfId="0" applyFont="1" applyFill="1" applyBorder="1" applyAlignment="1" applyProtection="1">
      <alignment horizontal="center"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0" fontId="16" fillId="0" borderId="40" xfId="0" applyFont="1" applyFill="1" applyBorder="1" applyAlignment="1" applyProtection="1">
      <alignment horizontal="center" vertical="center" wrapText="1"/>
      <protection hidden="1"/>
    </xf>
    <xf numFmtId="0" fontId="16" fillId="0" borderId="32" xfId="0" applyFont="1" applyFill="1" applyBorder="1" applyAlignment="1" applyProtection="1">
      <alignment horizontal="center" vertical="center" wrapText="1"/>
      <protection hidden="1"/>
    </xf>
    <xf numFmtId="0" fontId="17" fillId="12" borderId="67" xfId="1" applyNumberFormat="1" applyFont="1" applyFill="1" applyBorder="1" applyAlignment="1" applyProtection="1">
      <alignment horizontal="center" vertical="center"/>
      <protection hidden="1"/>
    </xf>
    <xf numFmtId="0" fontId="17" fillId="12" borderId="35" xfId="1" applyNumberFormat="1" applyFont="1" applyFill="1" applyBorder="1" applyAlignment="1" applyProtection="1">
      <alignment horizontal="center" vertical="center"/>
      <protection hidden="1"/>
    </xf>
    <xf numFmtId="0" fontId="17" fillId="0" borderId="67" xfId="0" applyFont="1" applyFill="1" applyBorder="1" applyAlignment="1" applyProtection="1">
      <alignment horizontal="center" vertical="center" wrapText="1"/>
      <protection hidden="1"/>
    </xf>
    <xf numFmtId="0" fontId="17" fillId="0" borderId="35" xfId="0" applyFont="1" applyFill="1" applyBorder="1" applyAlignment="1" applyProtection="1">
      <alignment horizontal="center" vertical="center" wrapText="1"/>
      <protection hidden="1"/>
    </xf>
    <xf numFmtId="0" fontId="16" fillId="0" borderId="87" xfId="0" applyFont="1" applyFill="1" applyBorder="1" applyAlignment="1" applyProtection="1">
      <alignment horizontal="center" vertical="center" wrapText="1"/>
      <protection hidden="1"/>
    </xf>
    <xf numFmtId="0" fontId="16" fillId="0" borderId="55" xfId="0" applyFont="1" applyFill="1" applyBorder="1" applyAlignment="1" applyProtection="1">
      <alignment horizontal="center" vertical="center" wrapText="1"/>
      <protection hidden="1"/>
    </xf>
    <xf numFmtId="0" fontId="17" fillId="0" borderId="67" xfId="0" applyFont="1" applyFill="1" applyBorder="1" applyAlignment="1" applyProtection="1">
      <alignment horizontal="center" vertical="center"/>
      <protection hidden="1"/>
    </xf>
    <xf numFmtId="0" fontId="17" fillId="0" borderId="35" xfId="0" applyFont="1" applyFill="1" applyBorder="1" applyAlignment="1" applyProtection="1">
      <alignment horizontal="center" vertical="center"/>
      <protection hidden="1"/>
    </xf>
    <xf numFmtId="0" fontId="16" fillId="0" borderId="86" xfId="0" applyFont="1" applyFill="1" applyBorder="1" applyAlignment="1" applyProtection="1">
      <alignment horizontal="center" vertical="center" wrapText="1"/>
      <protection hidden="1"/>
    </xf>
    <xf numFmtId="0" fontId="17" fillId="0" borderId="85" xfId="0" applyFont="1" applyFill="1" applyBorder="1" applyAlignment="1" applyProtection="1">
      <alignment horizontal="center" vertical="center" wrapText="1"/>
      <protection hidden="1"/>
    </xf>
    <xf numFmtId="0" fontId="17" fillId="0" borderId="41" xfId="0" applyFont="1" applyFill="1" applyBorder="1" applyAlignment="1" applyProtection="1">
      <alignment horizontal="center" vertical="center" wrapText="1"/>
      <protection hidden="1"/>
    </xf>
    <xf numFmtId="0" fontId="17" fillId="0" borderId="41" xfId="0" applyFont="1" applyFill="1" applyBorder="1" applyAlignment="1" applyProtection="1">
      <alignment horizontal="center" vertical="center"/>
      <protection hidden="1"/>
    </xf>
    <xf numFmtId="3" fontId="17" fillId="12" borderId="41" xfId="0" applyNumberFormat="1" applyFont="1" applyFill="1" applyBorder="1" applyAlignment="1" applyProtection="1">
      <alignment horizontal="center" vertical="center"/>
      <protection hidden="1"/>
    </xf>
    <xf numFmtId="3" fontId="17" fillId="12" borderId="35" xfId="0" applyNumberFormat="1" applyFont="1" applyFill="1" applyBorder="1" applyAlignment="1" applyProtection="1">
      <alignment horizontal="center" vertical="center"/>
      <protection hidden="1"/>
    </xf>
    <xf numFmtId="3" fontId="17" fillId="12" borderId="30" xfId="0" applyNumberFormat="1" applyFont="1" applyFill="1" applyBorder="1" applyAlignment="1" applyProtection="1">
      <alignment horizontal="center" vertical="center"/>
      <protection hidden="1"/>
    </xf>
    <xf numFmtId="10" fontId="17" fillId="12" borderId="41" xfId="0" applyNumberFormat="1" applyFont="1" applyFill="1" applyBorder="1" applyAlignment="1" applyProtection="1">
      <alignment horizontal="center" vertical="center"/>
      <protection hidden="1"/>
    </xf>
    <xf numFmtId="10" fontId="17" fillId="12" borderId="35" xfId="0" applyNumberFormat="1" applyFont="1" applyFill="1" applyBorder="1" applyAlignment="1" applyProtection="1">
      <alignment horizontal="center" vertical="center"/>
      <protection hidden="1"/>
    </xf>
    <xf numFmtId="10" fontId="17" fillId="12" borderId="30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9" fillId="6" borderId="81" xfId="0" applyFont="1" applyFill="1" applyBorder="1" applyAlignment="1" applyProtection="1">
      <alignment horizontal="center" vertical="center" wrapText="1"/>
      <protection hidden="1"/>
    </xf>
    <xf numFmtId="0" fontId="9" fillId="6" borderId="69" xfId="0" applyFont="1" applyFill="1" applyBorder="1" applyAlignment="1" applyProtection="1">
      <alignment horizontal="center" vertical="center" wrapText="1"/>
      <protection hidden="1"/>
    </xf>
    <xf numFmtId="0" fontId="9" fillId="6" borderId="82" xfId="0" applyFont="1" applyFill="1" applyBorder="1" applyAlignment="1" applyProtection="1">
      <alignment horizontal="center" vertical="center" wrapText="1"/>
      <protection hidden="1"/>
    </xf>
    <xf numFmtId="0" fontId="11" fillId="0" borderId="57" xfId="0" applyFont="1" applyFill="1" applyBorder="1" applyAlignment="1" applyProtection="1">
      <alignment horizontal="center" vertical="center" wrapText="1"/>
      <protection hidden="1"/>
    </xf>
    <xf numFmtId="0" fontId="11" fillId="0" borderId="78" xfId="0" applyFont="1" applyFill="1" applyBorder="1" applyAlignment="1" applyProtection="1">
      <alignment horizontal="center" vertical="center" wrapText="1"/>
      <protection hidden="1"/>
    </xf>
    <xf numFmtId="0" fontId="11" fillId="0" borderId="83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justify" vertical="center" wrapText="1"/>
      <protection hidden="1"/>
    </xf>
    <xf numFmtId="0" fontId="11" fillId="0" borderId="31" xfId="0" applyFont="1" applyFill="1" applyBorder="1" applyAlignment="1" applyProtection="1">
      <alignment horizontal="justify" vertical="center" wrapText="1"/>
      <protection hidden="1"/>
    </xf>
    <xf numFmtId="0" fontId="11" fillId="0" borderId="38" xfId="0" applyFont="1" applyFill="1" applyBorder="1" applyAlignment="1" applyProtection="1">
      <alignment horizontal="justify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justify" vertical="center" wrapText="1"/>
      <protection hidden="1"/>
    </xf>
    <xf numFmtId="0" fontId="11" fillId="0" borderId="41" xfId="0" applyFont="1" applyFill="1" applyBorder="1" applyAlignment="1" applyProtection="1">
      <alignment horizontal="center" vertical="center" wrapText="1"/>
      <protection hidden="1"/>
    </xf>
    <xf numFmtId="0" fontId="11" fillId="0" borderId="37" xfId="0" applyFont="1" applyFill="1" applyBorder="1" applyAlignment="1" applyProtection="1">
      <alignment horizontal="center" vertical="center" wrapText="1"/>
      <protection hidden="1"/>
    </xf>
    <xf numFmtId="0" fontId="9" fillId="6" borderId="65" xfId="0" applyFont="1" applyFill="1" applyBorder="1" applyAlignment="1" applyProtection="1">
      <alignment horizontal="center" vertical="center" wrapText="1"/>
      <protection hidden="1"/>
    </xf>
    <xf numFmtId="0" fontId="9" fillId="6" borderId="79" xfId="0" applyFont="1" applyFill="1" applyBorder="1" applyAlignment="1" applyProtection="1">
      <alignment horizontal="center" vertical="center" wrapText="1"/>
      <protection hidden="1"/>
    </xf>
    <xf numFmtId="0" fontId="11" fillId="0" borderId="76" xfId="0" applyFont="1" applyFill="1" applyBorder="1" applyAlignment="1" applyProtection="1">
      <alignment horizontal="center" vertical="center" wrapText="1"/>
      <protection hidden="1"/>
    </xf>
    <xf numFmtId="0" fontId="11" fillId="0" borderId="80" xfId="0" applyFont="1" applyFill="1" applyBorder="1" applyAlignment="1" applyProtection="1">
      <alignment horizontal="center" vertical="center" wrapText="1"/>
      <protection hidden="1"/>
    </xf>
    <xf numFmtId="0" fontId="11" fillId="0" borderId="68" xfId="0" applyFont="1" applyFill="1" applyBorder="1" applyAlignment="1" applyProtection="1">
      <alignment horizontal="justify" vertical="center" wrapText="1"/>
      <protection hidden="1"/>
    </xf>
    <xf numFmtId="0" fontId="11" fillId="0" borderId="39" xfId="0" applyFont="1" applyFill="1" applyBorder="1" applyAlignment="1" applyProtection="1">
      <alignment horizontal="justify" vertical="center" wrapText="1"/>
      <protection hidden="1"/>
    </xf>
    <xf numFmtId="0" fontId="11" fillId="0" borderId="68" xfId="0" applyFont="1" applyFill="1" applyBorder="1" applyAlignment="1" applyProtection="1">
      <alignment horizontal="center" vertical="center" wrapText="1"/>
      <protection hidden="1"/>
    </xf>
    <xf numFmtId="0" fontId="11" fillId="0" borderId="67" xfId="0" applyFont="1" applyFill="1" applyBorder="1" applyAlignment="1" applyProtection="1">
      <alignment horizontal="justify" vertical="center" wrapText="1"/>
      <protection hidden="1"/>
    </xf>
    <xf numFmtId="0" fontId="11" fillId="0" borderId="35" xfId="0" applyFont="1" applyFill="1" applyBorder="1" applyAlignment="1" applyProtection="1">
      <alignment horizontal="justify" vertical="center" wrapText="1"/>
      <protection hidden="1"/>
    </xf>
    <xf numFmtId="0" fontId="11" fillId="0" borderId="37" xfId="0" applyFont="1" applyFill="1" applyBorder="1" applyAlignment="1" applyProtection="1">
      <alignment horizontal="justify" vertical="center" wrapText="1"/>
      <protection hidden="1"/>
    </xf>
    <xf numFmtId="0" fontId="11" fillId="0" borderId="41" xfId="0" applyFont="1" applyFill="1" applyBorder="1" applyAlignment="1" applyProtection="1">
      <alignment horizontal="justify" vertical="center" wrapText="1"/>
      <protection hidden="1"/>
    </xf>
    <xf numFmtId="0" fontId="11" fillId="0" borderId="44" xfId="0" applyFont="1" applyFill="1" applyBorder="1" applyAlignment="1" applyProtection="1">
      <alignment horizontal="justify" vertical="center" wrapText="1"/>
      <protection hidden="1"/>
    </xf>
    <xf numFmtId="0" fontId="7" fillId="9" borderId="16" xfId="0" applyFont="1" applyFill="1" applyBorder="1" applyAlignment="1" applyProtection="1">
      <alignment horizontal="center" vertical="center" wrapText="1"/>
      <protection hidden="1"/>
    </xf>
    <xf numFmtId="0" fontId="7" fillId="9" borderId="17" xfId="0" applyFont="1" applyFill="1" applyBorder="1" applyAlignment="1" applyProtection="1">
      <alignment horizontal="center" vertical="center" wrapText="1"/>
      <protection hidden="1"/>
    </xf>
    <xf numFmtId="0" fontId="7" fillId="9" borderId="18" xfId="0" applyFont="1" applyFill="1" applyBorder="1" applyAlignment="1" applyProtection="1">
      <alignment horizontal="center" vertical="center" wrapText="1"/>
      <protection hidden="1"/>
    </xf>
    <xf numFmtId="0" fontId="7" fillId="9" borderId="19" xfId="0" applyFont="1" applyFill="1" applyBorder="1" applyAlignment="1" applyProtection="1">
      <alignment horizontal="center" vertical="center" wrapText="1"/>
      <protection hidden="1"/>
    </xf>
    <xf numFmtId="0" fontId="9" fillId="6" borderId="73" xfId="0" applyFont="1" applyFill="1" applyBorder="1" applyAlignment="1" applyProtection="1">
      <alignment horizontal="center" vertical="center" wrapText="1"/>
      <protection hidden="1"/>
    </xf>
    <xf numFmtId="0" fontId="11" fillId="0" borderId="66" xfId="0" applyFont="1" applyFill="1" applyBorder="1" applyAlignment="1" applyProtection="1">
      <alignment horizontal="center" vertical="center" wrapText="1"/>
      <protection hidden="1"/>
    </xf>
    <xf numFmtId="0" fontId="11" fillId="0" borderId="34" xfId="0" applyFont="1" applyFill="1" applyBorder="1" applyAlignment="1" applyProtection="1">
      <alignment horizontal="center" vertical="center" wrapText="1"/>
      <protection hidden="1"/>
    </xf>
    <xf numFmtId="0" fontId="11" fillId="0" borderId="74" xfId="0" applyFont="1" applyFill="1" applyBorder="1" applyAlignment="1" applyProtection="1">
      <alignment horizontal="center" vertical="center" wrapText="1"/>
      <protection hidden="1"/>
    </xf>
    <xf numFmtId="0" fontId="11" fillId="0" borderId="75" xfId="0" applyFont="1" applyFill="1" applyBorder="1" applyAlignment="1" applyProtection="1">
      <alignment horizontal="center" vertical="center" wrapText="1"/>
      <protection hidden="1"/>
    </xf>
    <xf numFmtId="0" fontId="11" fillId="7" borderId="88" xfId="0" applyFont="1" applyFill="1" applyBorder="1" applyAlignment="1" applyProtection="1">
      <alignment horizontal="center" vertical="center" wrapText="1"/>
      <protection hidden="1"/>
    </xf>
    <xf numFmtId="0" fontId="11" fillId="7" borderId="56" xfId="0" applyFont="1" applyFill="1" applyBorder="1" applyAlignment="1" applyProtection="1">
      <alignment horizontal="center" vertical="center" wrapText="1"/>
      <protection hidden="1"/>
    </xf>
    <xf numFmtId="0" fontId="10" fillId="0" borderId="89" xfId="0" applyFont="1" applyFill="1" applyBorder="1" applyAlignment="1" applyProtection="1">
      <alignment horizontal="center" vertical="center" wrapText="1"/>
      <protection hidden="1"/>
    </xf>
    <xf numFmtId="0" fontId="11" fillId="8" borderId="39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/>
      <protection hidden="1"/>
    </xf>
    <xf numFmtId="0" fontId="11" fillId="8" borderId="54" xfId="0" applyFont="1" applyFill="1" applyBorder="1" applyAlignment="1" applyProtection="1">
      <alignment horizontal="center" vertical="center" wrapText="1"/>
      <protection hidden="1"/>
    </xf>
    <xf numFmtId="0" fontId="11" fillId="0" borderId="54" xfId="0" applyFont="1" applyFill="1" applyBorder="1" applyAlignment="1" applyProtection="1">
      <alignment horizontal="center" vertical="center" wrapText="1"/>
      <protection hidden="1"/>
    </xf>
    <xf numFmtId="0" fontId="10" fillId="0" borderId="54" xfId="0" applyFont="1" applyFill="1" applyBorder="1" applyAlignment="1" applyProtection="1">
      <alignment horizontal="center" vertical="center"/>
      <protection hidden="1"/>
    </xf>
    <xf numFmtId="0" fontId="12" fillId="7" borderId="54" xfId="0" applyFont="1" applyFill="1" applyBorder="1" applyAlignment="1" applyProtection="1">
      <alignment horizontal="center" vertical="center"/>
      <protection hidden="1"/>
    </xf>
    <xf numFmtId="9" fontId="12" fillId="7" borderId="54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285750</xdr:rowOff>
    </xdr:from>
    <xdr:to>
      <xdr:col>3</xdr:col>
      <xdr:colOff>685800</xdr:colOff>
      <xdr:row>3</xdr:row>
      <xdr:rowOff>247650</xdr:rowOff>
    </xdr:to>
    <xdr:pic>
      <xdr:nvPicPr>
        <xdr:cNvPr id="2" name="Picture 3" descr="../Documents/Trabajo/MinAgricultura/logosInstitucionales/Duque2018-2022/PNG/Logo%20Minagricultura%20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4350"/>
          <a:ext cx="260985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1276350</xdr:colOff>
      <xdr:row>1</xdr:row>
      <xdr:rowOff>266700</xdr:rowOff>
    </xdr:from>
    <xdr:to>
      <xdr:col>4</xdr:col>
      <xdr:colOff>1657350</xdr:colOff>
      <xdr:row>3</xdr:row>
      <xdr:rowOff>264184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495300"/>
          <a:ext cx="1828800" cy="664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857249</xdr:colOff>
      <xdr:row>1</xdr:row>
      <xdr:rowOff>394608</xdr:rowOff>
    </xdr:from>
    <xdr:to>
      <xdr:col>2</xdr:col>
      <xdr:colOff>2462893</xdr:colOff>
      <xdr:row>3</xdr:row>
      <xdr:rowOff>134147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392" y="598715"/>
          <a:ext cx="1605644" cy="583182"/>
        </a:xfrm>
        <a:prstGeom prst="rect">
          <a:avLst/>
        </a:prstGeom>
      </xdr:spPr>
    </xdr:pic>
    <xdr:clientData/>
  </xdr:twoCellAnchor>
  <xdr:twoCellAnchor editAs="oneCell">
    <xdr:from>
      <xdr:col>1</xdr:col>
      <xdr:colOff>394607</xdr:colOff>
      <xdr:row>1</xdr:row>
      <xdr:rowOff>435429</xdr:rowOff>
    </xdr:from>
    <xdr:to>
      <xdr:col>2</xdr:col>
      <xdr:colOff>653142</xdr:colOff>
      <xdr:row>3</xdr:row>
      <xdr:rowOff>81643</xdr:rowOff>
    </xdr:to>
    <xdr:pic>
      <xdr:nvPicPr>
        <xdr:cNvPr id="4" name="Picture 3" descr="../Documents/Trabajo/MinAgricultura/logosInstitucionales/Duque2018-2022/PNG/Logo%20Minagricultura%20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3" y="639536"/>
          <a:ext cx="1891392" cy="489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6"/>
  <sheetViews>
    <sheetView tabSelected="1" topLeftCell="F39" zoomScale="50" zoomScaleNormal="50" workbookViewId="0">
      <selection activeCell="K42" sqref="K42"/>
    </sheetView>
  </sheetViews>
  <sheetFormatPr baseColWidth="10" defaultColWidth="0" defaultRowHeight="15" zeroHeight="1" x14ac:dyDescent="0.25"/>
  <cols>
    <col min="1" max="1" width="3.85546875" style="250" customWidth="1"/>
    <col min="2" max="2" width="16.28515625" style="251" customWidth="1"/>
    <col min="3" max="3" width="17.140625" style="251" customWidth="1"/>
    <col min="4" max="4" width="21.7109375" style="251" customWidth="1"/>
    <col min="5" max="5" width="34.7109375" style="251" customWidth="1"/>
    <col min="6" max="6" width="26.5703125" style="251" customWidth="1"/>
    <col min="7" max="7" width="25.7109375" style="251" customWidth="1"/>
    <col min="8" max="8" width="9.85546875" style="251" bestFit="1" customWidth="1"/>
    <col min="9" max="9" width="46.42578125" style="252" customWidth="1"/>
    <col min="10" max="10" width="9.42578125" style="251" bestFit="1" customWidth="1"/>
    <col min="11" max="11" width="40.7109375" style="251" customWidth="1"/>
    <col min="12" max="12" width="15" style="251" hidden="1" customWidth="1"/>
    <col min="13" max="14" width="20.7109375" style="251" customWidth="1"/>
    <col min="15" max="15" width="21.42578125" style="251" customWidth="1"/>
    <col min="16" max="16" width="24.42578125" style="251" customWidth="1"/>
    <col min="17" max="17" width="15.42578125" style="251" bestFit="1" customWidth="1"/>
    <col min="18" max="21" width="11.42578125" style="251" customWidth="1"/>
    <col min="22" max="22" width="34.7109375" style="251" bestFit="1" customWidth="1"/>
    <col min="23" max="23" width="30.42578125" style="251" bestFit="1" customWidth="1"/>
    <col min="24" max="16384" width="11.42578125" hidden="1"/>
  </cols>
  <sheetData>
    <row r="1" spans="1:23" ht="17.25" thickBot="1" x14ac:dyDescent="0.3">
      <c r="A1" s="230"/>
      <c r="B1" s="231"/>
      <c r="C1" s="231"/>
      <c r="D1" s="231"/>
      <c r="E1" s="231"/>
      <c r="F1" s="231"/>
      <c r="G1" s="231"/>
      <c r="H1" s="231"/>
      <c r="I1" s="232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</row>
    <row r="2" spans="1:23" ht="33.75" customHeight="1" thickBot="1" x14ac:dyDescent="0.3">
      <c r="A2" s="230"/>
      <c r="B2" s="266"/>
      <c r="C2" s="267"/>
      <c r="D2" s="267"/>
      <c r="E2" s="267"/>
      <c r="F2" s="272" t="s">
        <v>397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3"/>
      <c r="W2" s="99" t="s">
        <v>0</v>
      </c>
    </row>
    <row r="3" spans="1:23" ht="18" customHeight="1" thickBot="1" x14ac:dyDescent="0.3">
      <c r="A3" s="230"/>
      <c r="B3" s="268"/>
      <c r="C3" s="269"/>
      <c r="D3" s="269"/>
      <c r="E3" s="269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5"/>
      <c r="W3" s="99" t="s">
        <v>237</v>
      </c>
    </row>
    <row r="4" spans="1:23" ht="31.5" customHeight="1" x14ac:dyDescent="0.25">
      <c r="A4" s="230"/>
      <c r="B4" s="268"/>
      <c r="C4" s="269"/>
      <c r="D4" s="269"/>
      <c r="E4" s="269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5"/>
      <c r="W4" s="100" t="s">
        <v>396</v>
      </c>
    </row>
    <row r="5" spans="1:23" ht="24" customHeight="1" thickBot="1" x14ac:dyDescent="0.3">
      <c r="A5" s="230"/>
      <c r="B5" s="270"/>
      <c r="C5" s="271"/>
      <c r="D5" s="271"/>
      <c r="E5" s="271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7"/>
      <c r="W5" s="101" t="s">
        <v>2</v>
      </c>
    </row>
    <row r="6" spans="1:23" ht="17.25" thickBot="1" x14ac:dyDescent="0.35">
      <c r="A6" s="230"/>
      <c r="B6" s="233"/>
      <c r="C6" s="233"/>
      <c r="D6" s="231"/>
      <c r="E6" s="231"/>
      <c r="F6" s="231"/>
      <c r="G6" s="231"/>
      <c r="H6" s="231"/>
      <c r="I6" s="232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</row>
    <row r="7" spans="1:23" ht="18" thickTop="1" thickBot="1" x14ac:dyDescent="0.3">
      <c r="A7" s="230"/>
      <c r="B7" s="234"/>
      <c r="C7" s="235"/>
      <c r="D7" s="236"/>
      <c r="E7" s="236"/>
      <c r="F7" s="236"/>
      <c r="G7" s="236"/>
      <c r="H7" s="236"/>
      <c r="I7" s="237"/>
      <c r="J7" s="299" t="s">
        <v>3</v>
      </c>
      <c r="K7" s="300"/>
      <c r="L7" s="300"/>
      <c r="M7" s="301"/>
      <c r="N7" s="298" t="s">
        <v>4</v>
      </c>
      <c r="O7" s="298"/>
      <c r="P7" s="298"/>
      <c r="Q7" s="298"/>
      <c r="R7" s="298" t="s">
        <v>5</v>
      </c>
      <c r="S7" s="298"/>
      <c r="T7" s="298"/>
      <c r="U7" s="298"/>
      <c r="V7" s="238"/>
      <c r="W7" s="239"/>
    </row>
    <row r="8" spans="1:23" ht="46.5" thickTop="1" thickBot="1" x14ac:dyDescent="0.3">
      <c r="A8" s="230"/>
      <c r="B8" s="240" t="s">
        <v>6</v>
      </c>
      <c r="C8" s="241" t="s">
        <v>7</v>
      </c>
      <c r="D8" s="242" t="s">
        <v>8</v>
      </c>
      <c r="E8" s="242" t="s">
        <v>9</v>
      </c>
      <c r="F8" s="243" t="s">
        <v>10</v>
      </c>
      <c r="G8" s="244" t="s">
        <v>11</v>
      </c>
      <c r="H8" s="242" t="s">
        <v>12</v>
      </c>
      <c r="I8" s="245" t="s">
        <v>13</v>
      </c>
      <c r="J8" s="246" t="s">
        <v>14</v>
      </c>
      <c r="K8" s="246" t="s">
        <v>15</v>
      </c>
      <c r="L8" s="246" t="s">
        <v>16</v>
      </c>
      <c r="M8" s="246" t="s">
        <v>17</v>
      </c>
      <c r="N8" s="247" t="s">
        <v>18</v>
      </c>
      <c r="O8" s="247" t="s">
        <v>19</v>
      </c>
      <c r="P8" s="247" t="s">
        <v>20</v>
      </c>
      <c r="Q8" s="247" t="s">
        <v>21</v>
      </c>
      <c r="R8" s="263" t="s">
        <v>22</v>
      </c>
      <c r="S8" s="263" t="s">
        <v>23</v>
      </c>
      <c r="T8" s="263" t="s">
        <v>24</v>
      </c>
      <c r="U8" s="263" t="s">
        <v>25</v>
      </c>
      <c r="V8" s="248" t="s">
        <v>26</v>
      </c>
      <c r="W8" s="249" t="s">
        <v>27</v>
      </c>
    </row>
    <row r="9" spans="1:23" ht="69" x14ac:dyDescent="0.25">
      <c r="A9" s="230"/>
      <c r="B9" s="278"/>
      <c r="C9" s="279"/>
      <c r="D9" s="280"/>
      <c r="E9" s="284" t="s">
        <v>28</v>
      </c>
      <c r="F9" s="3" t="s">
        <v>28</v>
      </c>
      <c r="G9" s="4" t="s">
        <v>29</v>
      </c>
      <c r="H9" s="5">
        <v>1</v>
      </c>
      <c r="I9" s="258" t="s">
        <v>398</v>
      </c>
      <c r="J9" s="5" t="str">
        <f>CONCATENATE(H9,".",1)</f>
        <v>1.1</v>
      </c>
      <c r="K9" s="258" t="s">
        <v>398</v>
      </c>
      <c r="L9" s="6"/>
      <c r="M9" s="6" t="s">
        <v>30</v>
      </c>
      <c r="N9" s="7">
        <v>1</v>
      </c>
      <c r="O9" s="258" t="s">
        <v>405</v>
      </c>
      <c r="P9" s="259" t="s">
        <v>410</v>
      </c>
      <c r="Q9" s="259" t="s">
        <v>411</v>
      </c>
      <c r="R9" s="260">
        <v>0</v>
      </c>
      <c r="S9" s="260">
        <v>0.5</v>
      </c>
      <c r="T9" s="260">
        <v>0</v>
      </c>
      <c r="U9" s="260">
        <v>1</v>
      </c>
      <c r="V9" s="261" t="s">
        <v>33</v>
      </c>
      <c r="W9" s="9" t="s">
        <v>34</v>
      </c>
    </row>
    <row r="10" spans="1:23" ht="238.5" customHeight="1" x14ac:dyDescent="0.25">
      <c r="A10" s="230"/>
      <c r="B10" s="281"/>
      <c r="C10" s="282"/>
      <c r="D10" s="283"/>
      <c r="E10" s="285"/>
      <c r="F10" s="10" t="s">
        <v>28</v>
      </c>
      <c r="G10" s="4" t="s">
        <v>29</v>
      </c>
      <c r="H10" s="92">
        <v>2</v>
      </c>
      <c r="I10" s="258" t="s">
        <v>399</v>
      </c>
      <c r="J10" s="92" t="str">
        <f t="shared" ref="J10:J72" si="0">CONCATENATE(H10,".",1)</f>
        <v>2.1</v>
      </c>
      <c r="K10" s="258" t="s">
        <v>399</v>
      </c>
      <c r="L10" s="11"/>
      <c r="M10" s="11" t="s">
        <v>30</v>
      </c>
      <c r="N10" s="12">
        <v>8</v>
      </c>
      <c r="O10" s="258" t="s">
        <v>405</v>
      </c>
      <c r="P10" s="259" t="s">
        <v>410</v>
      </c>
      <c r="Q10" s="259" t="s">
        <v>411</v>
      </c>
      <c r="R10" s="260">
        <v>0</v>
      </c>
      <c r="S10" s="260">
        <v>0.5</v>
      </c>
      <c r="T10" s="260">
        <v>0</v>
      </c>
      <c r="U10" s="260">
        <v>1</v>
      </c>
      <c r="V10" s="262" t="s">
        <v>33</v>
      </c>
      <c r="W10" s="13" t="s">
        <v>34</v>
      </c>
    </row>
    <row r="11" spans="1:23" ht="208.5" customHeight="1" x14ac:dyDescent="0.25">
      <c r="A11" s="230"/>
      <c r="B11" s="281"/>
      <c r="C11" s="282"/>
      <c r="D11" s="283"/>
      <c r="E11" s="285"/>
      <c r="F11" s="3" t="s">
        <v>28</v>
      </c>
      <c r="G11" s="4" t="s">
        <v>29</v>
      </c>
      <c r="H11" s="5">
        <v>3</v>
      </c>
      <c r="I11" s="258" t="s">
        <v>400</v>
      </c>
      <c r="J11" s="5" t="str">
        <f t="shared" si="0"/>
        <v>3.1</v>
      </c>
      <c r="K11" s="258" t="s">
        <v>400</v>
      </c>
      <c r="L11" s="11"/>
      <c r="M11" s="11" t="s">
        <v>30</v>
      </c>
      <c r="N11" s="12">
        <v>1</v>
      </c>
      <c r="O11" s="258" t="s">
        <v>405</v>
      </c>
      <c r="P11" s="259" t="s">
        <v>410</v>
      </c>
      <c r="Q11" s="259" t="s">
        <v>411</v>
      </c>
      <c r="R11" s="260">
        <v>0</v>
      </c>
      <c r="S11" s="260">
        <v>0.5</v>
      </c>
      <c r="T11" s="260">
        <v>0</v>
      </c>
      <c r="U11" s="260">
        <v>1</v>
      </c>
      <c r="V11" s="262" t="s">
        <v>33</v>
      </c>
      <c r="W11" s="13" t="s">
        <v>34</v>
      </c>
    </row>
    <row r="12" spans="1:23" ht="69" x14ac:dyDescent="0.25">
      <c r="A12" s="230"/>
      <c r="B12" s="281"/>
      <c r="C12" s="282"/>
      <c r="D12" s="283"/>
      <c r="E12" s="285"/>
      <c r="F12" s="10" t="s">
        <v>28</v>
      </c>
      <c r="G12" s="4" t="s">
        <v>29</v>
      </c>
      <c r="H12" s="92">
        <v>4</v>
      </c>
      <c r="I12" s="258" t="s">
        <v>401</v>
      </c>
      <c r="J12" s="92" t="str">
        <f t="shared" si="0"/>
        <v>4.1</v>
      </c>
      <c r="K12" s="258" t="s">
        <v>401</v>
      </c>
      <c r="L12" s="11"/>
      <c r="M12" s="11" t="s">
        <v>30</v>
      </c>
      <c r="N12" s="12">
        <v>1</v>
      </c>
      <c r="O12" s="258" t="s">
        <v>406</v>
      </c>
      <c r="P12" s="259" t="s">
        <v>410</v>
      </c>
      <c r="Q12" s="259" t="s">
        <v>411</v>
      </c>
      <c r="R12" s="260">
        <v>0</v>
      </c>
      <c r="S12" s="260">
        <v>0.5</v>
      </c>
      <c r="T12" s="260">
        <v>0</v>
      </c>
      <c r="U12" s="260">
        <v>1</v>
      </c>
      <c r="V12" s="262" t="s">
        <v>33</v>
      </c>
      <c r="W12" s="13" t="s">
        <v>34</v>
      </c>
    </row>
    <row r="13" spans="1:23" ht="259.5" customHeight="1" x14ac:dyDescent="0.25">
      <c r="A13" s="230"/>
      <c r="B13" s="281"/>
      <c r="C13" s="282"/>
      <c r="D13" s="283"/>
      <c r="E13" s="285"/>
      <c r="F13" s="3" t="s">
        <v>28</v>
      </c>
      <c r="G13" s="4" t="s">
        <v>29</v>
      </c>
      <c r="H13" s="5">
        <v>5</v>
      </c>
      <c r="I13" s="258" t="s">
        <v>402</v>
      </c>
      <c r="J13" s="5" t="str">
        <f t="shared" si="0"/>
        <v>5.1</v>
      </c>
      <c r="K13" s="258" t="s">
        <v>402</v>
      </c>
      <c r="L13" s="11"/>
      <c r="M13" s="11" t="s">
        <v>30</v>
      </c>
      <c r="N13" s="12">
        <v>1</v>
      </c>
      <c r="O13" s="258" t="s">
        <v>407</v>
      </c>
      <c r="P13" s="259" t="s">
        <v>410</v>
      </c>
      <c r="Q13" s="259" t="s">
        <v>411</v>
      </c>
      <c r="R13" s="260">
        <v>0</v>
      </c>
      <c r="S13" s="260">
        <v>0</v>
      </c>
      <c r="T13" s="260">
        <v>0</v>
      </c>
      <c r="U13" s="260">
        <v>1</v>
      </c>
      <c r="V13" s="262" t="s">
        <v>33</v>
      </c>
      <c r="W13" s="13" t="s">
        <v>34</v>
      </c>
    </row>
    <row r="14" spans="1:23" ht="153" customHeight="1" x14ac:dyDescent="0.25">
      <c r="A14" s="230"/>
      <c r="B14" s="281"/>
      <c r="C14" s="282"/>
      <c r="D14" s="283"/>
      <c r="E14" s="285"/>
      <c r="F14" s="10" t="s">
        <v>28</v>
      </c>
      <c r="G14" s="4" t="s">
        <v>29</v>
      </c>
      <c r="H14" s="92">
        <v>6</v>
      </c>
      <c r="I14" s="258" t="s">
        <v>403</v>
      </c>
      <c r="J14" s="92" t="str">
        <f t="shared" si="0"/>
        <v>6.1</v>
      </c>
      <c r="K14" s="258" t="s">
        <v>403</v>
      </c>
      <c r="L14" s="11"/>
      <c r="M14" s="11" t="s">
        <v>30</v>
      </c>
      <c r="N14" s="12">
        <v>1</v>
      </c>
      <c r="O14" s="258" t="s">
        <v>408</v>
      </c>
      <c r="P14" s="259" t="s">
        <v>410</v>
      </c>
      <c r="Q14" s="259" t="s">
        <v>411</v>
      </c>
      <c r="R14" s="260">
        <v>0</v>
      </c>
      <c r="S14" s="260">
        <v>0</v>
      </c>
      <c r="T14" s="260">
        <v>0</v>
      </c>
      <c r="U14" s="260">
        <v>1</v>
      </c>
      <c r="V14" s="262" t="s">
        <v>33</v>
      </c>
      <c r="W14" s="13" t="s">
        <v>34</v>
      </c>
    </row>
    <row r="15" spans="1:23" ht="248.25" customHeight="1" thickBot="1" x14ac:dyDescent="0.3">
      <c r="A15" s="230"/>
      <c r="B15" s="281"/>
      <c r="C15" s="282"/>
      <c r="D15" s="283"/>
      <c r="E15" s="285"/>
      <c r="F15" s="3" t="s">
        <v>28</v>
      </c>
      <c r="G15" s="4" t="s">
        <v>29</v>
      </c>
      <c r="H15" s="5">
        <v>7</v>
      </c>
      <c r="I15" s="258" t="s">
        <v>404</v>
      </c>
      <c r="J15" s="5" t="str">
        <f t="shared" si="0"/>
        <v>7.1</v>
      </c>
      <c r="K15" s="258" t="s">
        <v>404</v>
      </c>
      <c r="L15" s="11"/>
      <c r="M15" s="11" t="s">
        <v>41</v>
      </c>
      <c r="N15" s="12">
        <v>6</v>
      </c>
      <c r="O15" s="258" t="s">
        <v>409</v>
      </c>
      <c r="P15" s="259" t="s">
        <v>410</v>
      </c>
      <c r="Q15" s="259" t="s">
        <v>411</v>
      </c>
      <c r="R15" s="260">
        <v>0</v>
      </c>
      <c r="S15" s="260">
        <v>0.5</v>
      </c>
      <c r="T15" s="265">
        <v>0</v>
      </c>
      <c r="U15" s="260">
        <v>1</v>
      </c>
      <c r="V15" s="262" t="s">
        <v>33</v>
      </c>
      <c r="W15" s="13" t="s">
        <v>34</v>
      </c>
    </row>
    <row r="16" spans="1:23" ht="149.25" customHeight="1" x14ac:dyDescent="0.25">
      <c r="A16" s="230"/>
      <c r="B16" s="281"/>
      <c r="C16" s="282"/>
      <c r="D16" s="283"/>
      <c r="E16" s="286" t="s">
        <v>43</v>
      </c>
      <c r="F16" s="3" t="s">
        <v>43</v>
      </c>
      <c r="G16" s="4" t="s">
        <v>44</v>
      </c>
      <c r="H16" s="5">
        <v>11</v>
      </c>
      <c r="I16" s="20" t="s">
        <v>45</v>
      </c>
      <c r="J16" s="5" t="str">
        <f t="shared" si="0"/>
        <v>11.1</v>
      </c>
      <c r="K16" s="18" t="s">
        <v>46</v>
      </c>
      <c r="L16" s="75"/>
      <c r="M16" s="18" t="s">
        <v>41</v>
      </c>
      <c r="N16" s="19">
        <v>20000</v>
      </c>
      <c r="O16" s="20" t="s">
        <v>47</v>
      </c>
      <c r="P16" s="18" t="s">
        <v>42</v>
      </c>
      <c r="Q16" s="18" t="s">
        <v>32</v>
      </c>
      <c r="R16" s="264">
        <v>5000</v>
      </c>
      <c r="S16" s="264">
        <v>5000</v>
      </c>
      <c r="T16" s="264">
        <v>5000</v>
      </c>
      <c r="U16" s="264">
        <v>5000</v>
      </c>
      <c r="V16" s="20" t="s">
        <v>48</v>
      </c>
      <c r="W16" s="21" t="s">
        <v>34</v>
      </c>
    </row>
    <row r="17" spans="1:23" ht="117.75" customHeight="1" x14ac:dyDescent="0.25">
      <c r="A17" s="230"/>
      <c r="B17" s="281"/>
      <c r="C17" s="282"/>
      <c r="D17" s="283"/>
      <c r="E17" s="285"/>
      <c r="F17" s="10" t="s">
        <v>43</v>
      </c>
      <c r="G17" s="4" t="s">
        <v>44</v>
      </c>
      <c r="H17" s="92">
        <v>12</v>
      </c>
      <c r="I17" s="94" t="s">
        <v>49</v>
      </c>
      <c r="J17" s="92" t="str">
        <f t="shared" si="0"/>
        <v>12.1</v>
      </c>
      <c r="K17" s="11" t="s">
        <v>50</v>
      </c>
      <c r="L17" s="76"/>
      <c r="M17" s="11" t="s">
        <v>30</v>
      </c>
      <c r="N17" s="12">
        <v>7</v>
      </c>
      <c r="O17" s="94" t="s">
        <v>51</v>
      </c>
      <c r="P17" s="11" t="s">
        <v>42</v>
      </c>
      <c r="Q17" s="11" t="s">
        <v>32</v>
      </c>
      <c r="R17" s="12">
        <v>0</v>
      </c>
      <c r="S17" s="12">
        <v>2</v>
      </c>
      <c r="T17" s="12">
        <v>3</v>
      </c>
      <c r="U17" s="12">
        <v>2</v>
      </c>
      <c r="V17" s="94" t="s">
        <v>48</v>
      </c>
      <c r="W17" s="13" t="s">
        <v>34</v>
      </c>
    </row>
    <row r="18" spans="1:23" ht="168.75" customHeight="1" x14ac:dyDescent="0.25">
      <c r="A18" s="230"/>
      <c r="B18" s="281"/>
      <c r="C18" s="282"/>
      <c r="D18" s="283"/>
      <c r="E18" s="285"/>
      <c r="F18" s="3" t="s">
        <v>43</v>
      </c>
      <c r="G18" s="4" t="s">
        <v>44</v>
      </c>
      <c r="H18" s="5">
        <v>13</v>
      </c>
      <c r="I18" s="94" t="s">
        <v>52</v>
      </c>
      <c r="J18" s="5" t="str">
        <f t="shared" si="0"/>
        <v>13.1</v>
      </c>
      <c r="K18" s="11" t="s">
        <v>53</v>
      </c>
      <c r="L18" s="76"/>
      <c r="M18" s="11" t="s">
        <v>30</v>
      </c>
      <c r="N18" s="12">
        <v>2</v>
      </c>
      <c r="O18" s="94" t="s">
        <v>54</v>
      </c>
      <c r="P18" s="11" t="s">
        <v>42</v>
      </c>
      <c r="Q18" s="22" t="s">
        <v>32</v>
      </c>
      <c r="R18" s="14">
        <v>0</v>
      </c>
      <c r="S18" s="14">
        <v>1</v>
      </c>
      <c r="T18" s="14">
        <v>0</v>
      </c>
      <c r="U18" s="14">
        <v>1</v>
      </c>
      <c r="V18" s="92" t="s">
        <v>48</v>
      </c>
      <c r="W18" s="23" t="s">
        <v>34</v>
      </c>
    </row>
    <row r="19" spans="1:23" ht="169.5" customHeight="1" x14ac:dyDescent="0.25">
      <c r="A19" s="230"/>
      <c r="B19" s="281"/>
      <c r="C19" s="282"/>
      <c r="D19" s="283"/>
      <c r="E19" s="285"/>
      <c r="F19" s="10" t="s">
        <v>43</v>
      </c>
      <c r="G19" s="4" t="s">
        <v>44</v>
      </c>
      <c r="H19" s="92">
        <v>14</v>
      </c>
      <c r="I19" s="94" t="s">
        <v>55</v>
      </c>
      <c r="J19" s="92" t="str">
        <f t="shared" si="0"/>
        <v>14.1</v>
      </c>
      <c r="K19" s="11" t="s">
        <v>56</v>
      </c>
      <c r="L19" s="11"/>
      <c r="M19" s="11" t="s">
        <v>30</v>
      </c>
      <c r="N19" s="24">
        <v>19600000</v>
      </c>
      <c r="O19" s="94" t="s">
        <v>57</v>
      </c>
      <c r="P19" s="11" t="s">
        <v>42</v>
      </c>
      <c r="Q19" s="22" t="s">
        <v>32</v>
      </c>
      <c r="R19" s="25">
        <v>3400000</v>
      </c>
      <c r="S19" s="25">
        <v>5650000</v>
      </c>
      <c r="T19" s="25">
        <v>5750000</v>
      </c>
      <c r="U19" s="25">
        <v>4800000</v>
      </c>
      <c r="V19" s="92" t="s">
        <v>48</v>
      </c>
      <c r="W19" s="23" t="s">
        <v>34</v>
      </c>
    </row>
    <row r="20" spans="1:23" ht="246.75" customHeight="1" x14ac:dyDescent="0.25">
      <c r="A20" s="230"/>
      <c r="B20" s="281"/>
      <c r="C20" s="282"/>
      <c r="D20" s="283"/>
      <c r="E20" s="285"/>
      <c r="F20" s="3" t="s">
        <v>43</v>
      </c>
      <c r="G20" s="4" t="s">
        <v>44</v>
      </c>
      <c r="H20" s="5">
        <v>15</v>
      </c>
      <c r="I20" s="94" t="s">
        <v>58</v>
      </c>
      <c r="J20" s="5" t="str">
        <f t="shared" si="0"/>
        <v>15.1</v>
      </c>
      <c r="K20" s="94" t="s">
        <v>59</v>
      </c>
      <c r="L20" s="76"/>
      <c r="M20" s="11" t="s">
        <v>41</v>
      </c>
      <c r="N20" s="12">
        <v>1</v>
      </c>
      <c r="O20" s="94" t="s">
        <v>60</v>
      </c>
      <c r="P20" s="22" t="s">
        <v>42</v>
      </c>
      <c r="Q20" s="22" t="s">
        <v>32</v>
      </c>
      <c r="R20" s="14">
        <v>0</v>
      </c>
      <c r="S20" s="14">
        <v>1</v>
      </c>
      <c r="T20" s="14">
        <v>0</v>
      </c>
      <c r="U20" s="14">
        <v>0</v>
      </c>
      <c r="V20" s="92" t="s">
        <v>48</v>
      </c>
      <c r="W20" s="23" t="s">
        <v>34</v>
      </c>
    </row>
    <row r="21" spans="1:23" ht="197.25" customHeight="1" x14ac:dyDescent="0.25">
      <c r="A21" s="230"/>
      <c r="B21" s="281"/>
      <c r="C21" s="282"/>
      <c r="D21" s="283"/>
      <c r="E21" s="285"/>
      <c r="F21" s="10" t="s">
        <v>43</v>
      </c>
      <c r="G21" s="4" t="s">
        <v>44</v>
      </c>
      <c r="H21" s="92">
        <v>16</v>
      </c>
      <c r="I21" s="94" t="s">
        <v>61</v>
      </c>
      <c r="J21" s="92" t="str">
        <f t="shared" si="0"/>
        <v>16.1</v>
      </c>
      <c r="K21" s="94" t="s">
        <v>62</v>
      </c>
      <c r="L21" s="76"/>
      <c r="M21" s="11" t="s">
        <v>30</v>
      </c>
      <c r="N21" s="12">
        <v>700</v>
      </c>
      <c r="O21" s="94" t="s">
        <v>63</v>
      </c>
      <c r="P21" s="22" t="s">
        <v>42</v>
      </c>
      <c r="Q21" s="22" t="s">
        <v>32</v>
      </c>
      <c r="R21" s="14">
        <v>0</v>
      </c>
      <c r="S21" s="14">
        <v>100</v>
      </c>
      <c r="T21" s="14">
        <v>300</v>
      </c>
      <c r="U21" s="14">
        <v>300</v>
      </c>
      <c r="V21" s="92" t="s">
        <v>48</v>
      </c>
      <c r="W21" s="23" t="s">
        <v>34</v>
      </c>
    </row>
    <row r="22" spans="1:23" ht="162" customHeight="1" x14ac:dyDescent="0.25">
      <c r="A22" s="230"/>
      <c r="B22" s="281"/>
      <c r="C22" s="282"/>
      <c r="D22" s="283"/>
      <c r="E22" s="285"/>
      <c r="F22" s="3" t="s">
        <v>43</v>
      </c>
      <c r="G22" s="4" t="s">
        <v>44</v>
      </c>
      <c r="H22" s="5">
        <v>17</v>
      </c>
      <c r="I22" s="92" t="s">
        <v>64</v>
      </c>
      <c r="J22" s="5" t="str">
        <f t="shared" si="0"/>
        <v>17.1</v>
      </c>
      <c r="K22" s="92" t="s">
        <v>65</v>
      </c>
      <c r="L22" s="22"/>
      <c r="M22" s="22" t="s">
        <v>30</v>
      </c>
      <c r="N22" s="14">
        <v>100</v>
      </c>
      <c r="O22" s="92" t="s">
        <v>66</v>
      </c>
      <c r="P22" s="22" t="s">
        <v>42</v>
      </c>
      <c r="Q22" s="22" t="s">
        <v>32</v>
      </c>
      <c r="R22" s="14">
        <v>0</v>
      </c>
      <c r="S22" s="14">
        <v>50</v>
      </c>
      <c r="T22" s="14">
        <v>50</v>
      </c>
      <c r="U22" s="14">
        <v>0</v>
      </c>
      <c r="V22" s="92" t="s">
        <v>48</v>
      </c>
      <c r="W22" s="23" t="s">
        <v>34</v>
      </c>
    </row>
    <row r="23" spans="1:23" ht="173.25" customHeight="1" x14ac:dyDescent="0.25">
      <c r="A23" s="230"/>
      <c r="B23" s="281"/>
      <c r="C23" s="282"/>
      <c r="D23" s="283"/>
      <c r="E23" s="285"/>
      <c r="F23" s="3" t="s">
        <v>43</v>
      </c>
      <c r="G23" s="4" t="s">
        <v>44</v>
      </c>
      <c r="H23" s="5">
        <v>18</v>
      </c>
      <c r="I23" s="92" t="s">
        <v>67</v>
      </c>
      <c r="J23" s="5" t="str">
        <f t="shared" si="0"/>
        <v>18.1</v>
      </c>
      <c r="K23" s="92" t="s">
        <v>68</v>
      </c>
      <c r="L23" s="22"/>
      <c r="M23" s="22" t="s">
        <v>30</v>
      </c>
      <c r="N23" s="14">
        <v>700</v>
      </c>
      <c r="O23" s="94" t="s">
        <v>63</v>
      </c>
      <c r="P23" s="22" t="s">
        <v>42</v>
      </c>
      <c r="Q23" s="22" t="s">
        <v>32</v>
      </c>
      <c r="R23" s="14">
        <v>0</v>
      </c>
      <c r="S23" s="14">
        <v>100</v>
      </c>
      <c r="T23" s="14">
        <v>300</v>
      </c>
      <c r="U23" s="14">
        <v>300</v>
      </c>
      <c r="V23" s="92" t="s">
        <v>48</v>
      </c>
      <c r="W23" s="23" t="s">
        <v>34</v>
      </c>
    </row>
    <row r="24" spans="1:23" ht="152.25" customHeight="1" x14ac:dyDescent="0.25">
      <c r="A24" s="230"/>
      <c r="B24" s="281"/>
      <c r="C24" s="282"/>
      <c r="D24" s="283"/>
      <c r="E24" s="285"/>
      <c r="F24" s="3" t="s">
        <v>43</v>
      </c>
      <c r="G24" s="4" t="s">
        <v>44</v>
      </c>
      <c r="H24" s="5">
        <v>19</v>
      </c>
      <c r="I24" s="92" t="s">
        <v>69</v>
      </c>
      <c r="J24" s="5" t="str">
        <f t="shared" si="0"/>
        <v>19.1</v>
      </c>
      <c r="K24" s="92" t="s">
        <v>70</v>
      </c>
      <c r="L24" s="22"/>
      <c r="M24" s="22" t="s">
        <v>71</v>
      </c>
      <c r="N24" s="14">
        <v>2</v>
      </c>
      <c r="O24" s="92" t="s">
        <v>72</v>
      </c>
      <c r="P24" s="22" t="s">
        <v>42</v>
      </c>
      <c r="Q24" s="22" t="s">
        <v>32</v>
      </c>
      <c r="R24" s="14">
        <v>0</v>
      </c>
      <c r="S24" s="14">
        <v>0</v>
      </c>
      <c r="T24" s="14">
        <v>2</v>
      </c>
      <c r="U24" s="14">
        <v>0</v>
      </c>
      <c r="V24" s="92" t="s">
        <v>48</v>
      </c>
      <c r="W24" s="23" t="s">
        <v>34</v>
      </c>
    </row>
    <row r="25" spans="1:23" ht="210.75" customHeight="1" x14ac:dyDescent="0.25">
      <c r="A25" s="230"/>
      <c r="B25" s="281"/>
      <c r="C25" s="282"/>
      <c r="D25" s="283"/>
      <c r="E25" s="285"/>
      <c r="F25" s="10" t="s">
        <v>43</v>
      </c>
      <c r="G25" s="4" t="s">
        <v>44</v>
      </c>
      <c r="H25" s="92">
        <v>20</v>
      </c>
      <c r="I25" s="92" t="s">
        <v>73</v>
      </c>
      <c r="J25" s="92" t="str">
        <f t="shared" si="0"/>
        <v>20.1</v>
      </c>
      <c r="K25" s="22" t="s">
        <v>74</v>
      </c>
      <c r="L25" s="22"/>
      <c r="M25" s="22" t="s">
        <v>30</v>
      </c>
      <c r="N25" s="14">
        <v>200</v>
      </c>
      <c r="O25" s="92" t="s">
        <v>75</v>
      </c>
      <c r="P25" s="22" t="s">
        <v>42</v>
      </c>
      <c r="Q25" s="22" t="s">
        <v>32</v>
      </c>
      <c r="R25" s="14">
        <v>0</v>
      </c>
      <c r="S25" s="14">
        <v>0</v>
      </c>
      <c r="T25" s="14">
        <v>100</v>
      </c>
      <c r="U25" s="14">
        <v>100</v>
      </c>
      <c r="V25" s="92" t="s">
        <v>48</v>
      </c>
      <c r="W25" s="23" t="s">
        <v>34</v>
      </c>
    </row>
    <row r="26" spans="1:23" ht="170.25" customHeight="1" thickBot="1" x14ac:dyDescent="0.3">
      <c r="A26" s="230"/>
      <c r="B26" s="281"/>
      <c r="C26" s="282"/>
      <c r="D26" s="283"/>
      <c r="E26" s="287"/>
      <c r="F26" s="26" t="s">
        <v>43</v>
      </c>
      <c r="G26" s="27" t="s">
        <v>44</v>
      </c>
      <c r="H26" s="28">
        <v>21</v>
      </c>
      <c r="I26" s="28" t="s">
        <v>76</v>
      </c>
      <c r="J26" s="28" t="str">
        <f t="shared" si="0"/>
        <v>21.1</v>
      </c>
      <c r="K26" s="29" t="s">
        <v>77</v>
      </c>
      <c r="L26" s="77"/>
      <c r="M26" s="29" t="s">
        <v>71</v>
      </c>
      <c r="N26" s="30">
        <v>100</v>
      </c>
      <c r="O26" s="28" t="s">
        <v>78</v>
      </c>
      <c r="P26" s="29" t="s">
        <v>42</v>
      </c>
      <c r="Q26" s="29" t="s">
        <v>32</v>
      </c>
      <c r="R26" s="30">
        <v>0</v>
      </c>
      <c r="S26" s="30">
        <v>50</v>
      </c>
      <c r="T26" s="30">
        <v>50</v>
      </c>
      <c r="U26" s="30">
        <v>0</v>
      </c>
      <c r="V26" s="28" t="s">
        <v>48</v>
      </c>
      <c r="W26" s="31" t="s">
        <v>34</v>
      </c>
    </row>
    <row r="27" spans="1:23" ht="206.25" customHeight="1" thickTop="1" x14ac:dyDescent="0.25">
      <c r="A27" s="230"/>
      <c r="B27" s="281"/>
      <c r="C27" s="282"/>
      <c r="D27" s="283"/>
      <c r="E27" s="285" t="s">
        <v>79</v>
      </c>
      <c r="F27" s="3" t="s">
        <v>79</v>
      </c>
      <c r="G27" s="4" t="s">
        <v>44</v>
      </c>
      <c r="H27" s="5">
        <v>22</v>
      </c>
      <c r="I27" s="89" t="s">
        <v>80</v>
      </c>
      <c r="J27" s="5" t="str">
        <f t="shared" si="0"/>
        <v>22.1</v>
      </c>
      <c r="K27" s="5" t="s">
        <v>81</v>
      </c>
      <c r="L27" s="6"/>
      <c r="M27" s="6" t="s">
        <v>30</v>
      </c>
      <c r="N27" s="80">
        <v>120</v>
      </c>
      <c r="O27" s="89" t="s">
        <v>82</v>
      </c>
      <c r="P27" s="6" t="s">
        <v>42</v>
      </c>
      <c r="Q27" s="6" t="s">
        <v>32</v>
      </c>
      <c r="R27" s="7">
        <v>0</v>
      </c>
      <c r="S27" s="80">
        <v>40</v>
      </c>
      <c r="T27" s="80">
        <v>40</v>
      </c>
      <c r="U27" s="80">
        <v>40</v>
      </c>
      <c r="V27" s="89" t="s">
        <v>83</v>
      </c>
      <c r="W27" s="9" t="s">
        <v>34</v>
      </c>
    </row>
    <row r="28" spans="1:23" ht="207" customHeight="1" x14ac:dyDescent="0.25">
      <c r="A28" s="230"/>
      <c r="B28" s="281"/>
      <c r="C28" s="282"/>
      <c r="D28" s="283"/>
      <c r="E28" s="285"/>
      <c r="F28" s="3" t="s">
        <v>79</v>
      </c>
      <c r="G28" s="4" t="s">
        <v>44</v>
      </c>
      <c r="H28" s="5">
        <v>23</v>
      </c>
      <c r="I28" s="94" t="s">
        <v>84</v>
      </c>
      <c r="J28" s="5" t="str">
        <f t="shared" si="0"/>
        <v>23.1</v>
      </c>
      <c r="K28" s="94" t="s">
        <v>85</v>
      </c>
      <c r="L28" s="11"/>
      <c r="M28" s="11" t="s">
        <v>30</v>
      </c>
      <c r="N28" s="12">
        <v>6</v>
      </c>
      <c r="O28" s="82" t="s">
        <v>229</v>
      </c>
      <c r="P28" s="6" t="s">
        <v>42</v>
      </c>
      <c r="Q28" s="11" t="s">
        <v>32</v>
      </c>
      <c r="R28" s="81">
        <v>1</v>
      </c>
      <c r="S28" s="81">
        <v>2</v>
      </c>
      <c r="T28" s="81">
        <v>2</v>
      </c>
      <c r="U28" s="81">
        <v>1</v>
      </c>
      <c r="V28" s="94" t="s">
        <v>83</v>
      </c>
      <c r="W28" s="13" t="s">
        <v>34</v>
      </c>
    </row>
    <row r="29" spans="1:23" ht="218.25" customHeight="1" x14ac:dyDescent="0.25">
      <c r="A29" s="230"/>
      <c r="B29" s="281"/>
      <c r="C29" s="282"/>
      <c r="D29" s="283"/>
      <c r="E29" s="285"/>
      <c r="F29" s="10" t="s">
        <v>79</v>
      </c>
      <c r="G29" s="4" t="s">
        <v>44</v>
      </c>
      <c r="H29" s="92">
        <v>24</v>
      </c>
      <c r="I29" s="82" t="s">
        <v>230</v>
      </c>
      <c r="J29" s="92" t="str">
        <f t="shared" si="0"/>
        <v>24.1</v>
      </c>
      <c r="K29" s="94" t="s">
        <v>231</v>
      </c>
      <c r="L29" s="11"/>
      <c r="M29" s="11" t="s">
        <v>71</v>
      </c>
      <c r="N29" s="12">
        <v>2</v>
      </c>
      <c r="O29" s="94" t="s">
        <v>228</v>
      </c>
      <c r="P29" s="11" t="s">
        <v>42</v>
      </c>
      <c r="Q29" s="11"/>
      <c r="R29" s="83">
        <v>0</v>
      </c>
      <c r="S29" s="83">
        <v>1</v>
      </c>
      <c r="T29" s="83">
        <v>0</v>
      </c>
      <c r="U29" s="83">
        <v>1</v>
      </c>
      <c r="V29" s="94" t="s">
        <v>83</v>
      </c>
      <c r="W29" s="13" t="s">
        <v>34</v>
      </c>
    </row>
    <row r="30" spans="1:23" ht="168" customHeight="1" x14ac:dyDescent="0.25">
      <c r="A30" s="230"/>
      <c r="B30" s="281"/>
      <c r="C30" s="282"/>
      <c r="D30" s="283"/>
      <c r="E30" s="285"/>
      <c r="F30" s="3" t="s">
        <v>79</v>
      </c>
      <c r="G30" s="4" t="s">
        <v>44</v>
      </c>
      <c r="H30" s="5">
        <v>25</v>
      </c>
      <c r="I30" s="90" t="s">
        <v>86</v>
      </c>
      <c r="J30" s="5" t="str">
        <f t="shared" si="0"/>
        <v>25.1</v>
      </c>
      <c r="K30" s="94" t="s">
        <v>87</v>
      </c>
      <c r="L30" s="11"/>
      <c r="M30" s="11" t="s">
        <v>30</v>
      </c>
      <c r="N30" s="24">
        <v>2725</v>
      </c>
      <c r="O30" s="94" t="s">
        <v>88</v>
      </c>
      <c r="P30" s="11" t="s">
        <v>42</v>
      </c>
      <c r="Q30" s="11" t="s">
        <v>32</v>
      </c>
      <c r="R30" s="12">
        <v>773</v>
      </c>
      <c r="S30" s="12">
        <v>768</v>
      </c>
      <c r="T30" s="12">
        <v>633</v>
      </c>
      <c r="U30" s="12">
        <v>551</v>
      </c>
      <c r="V30" s="94" t="s">
        <v>83</v>
      </c>
      <c r="W30" s="13" t="s">
        <v>34</v>
      </c>
    </row>
    <row r="31" spans="1:23" ht="160.5" customHeight="1" x14ac:dyDescent="0.25">
      <c r="A31" s="230"/>
      <c r="B31" s="281"/>
      <c r="C31" s="282"/>
      <c r="D31" s="283"/>
      <c r="E31" s="285"/>
      <c r="F31" s="10" t="s">
        <v>79</v>
      </c>
      <c r="G31" s="4" t="s">
        <v>44</v>
      </c>
      <c r="H31" s="92">
        <v>26</v>
      </c>
      <c r="I31" s="94" t="s">
        <v>89</v>
      </c>
      <c r="J31" s="92" t="str">
        <f t="shared" si="0"/>
        <v>26.1</v>
      </c>
      <c r="K31" s="94" t="s">
        <v>90</v>
      </c>
      <c r="L31" s="11"/>
      <c r="M31" s="11" t="s">
        <v>30</v>
      </c>
      <c r="N31" s="12">
        <v>1</v>
      </c>
      <c r="O31" s="94" t="s">
        <v>91</v>
      </c>
      <c r="P31" s="11" t="s">
        <v>42</v>
      </c>
      <c r="Q31" s="11" t="s">
        <v>32</v>
      </c>
      <c r="R31" s="12">
        <v>0</v>
      </c>
      <c r="S31" s="12">
        <v>0</v>
      </c>
      <c r="T31" s="12">
        <v>1</v>
      </c>
      <c r="U31" s="12">
        <v>0</v>
      </c>
      <c r="V31" s="94" t="s">
        <v>83</v>
      </c>
      <c r="W31" s="13" t="s">
        <v>34</v>
      </c>
    </row>
    <row r="32" spans="1:23" ht="133.5" customHeight="1" x14ac:dyDescent="0.25">
      <c r="A32" s="230"/>
      <c r="B32" s="281"/>
      <c r="C32" s="282"/>
      <c r="D32" s="283"/>
      <c r="E32" s="285"/>
      <c r="F32" s="3" t="s">
        <v>79</v>
      </c>
      <c r="G32" s="4" t="s">
        <v>44</v>
      </c>
      <c r="H32" s="5">
        <v>27</v>
      </c>
      <c r="I32" s="94" t="s">
        <v>92</v>
      </c>
      <c r="J32" s="5" t="str">
        <f t="shared" si="0"/>
        <v>27.1</v>
      </c>
      <c r="K32" s="82" t="s">
        <v>232</v>
      </c>
      <c r="L32" s="11"/>
      <c r="M32" s="11" t="s">
        <v>30</v>
      </c>
      <c r="N32" s="83">
        <v>4</v>
      </c>
      <c r="O32" s="94" t="s">
        <v>93</v>
      </c>
      <c r="P32" s="11" t="s">
        <v>94</v>
      </c>
      <c r="Q32" s="11" t="s">
        <v>32</v>
      </c>
      <c r="R32" s="12">
        <v>1</v>
      </c>
      <c r="S32" s="12">
        <v>1</v>
      </c>
      <c r="T32" s="12">
        <v>1</v>
      </c>
      <c r="U32" s="12">
        <v>1</v>
      </c>
      <c r="V32" s="94" t="s">
        <v>83</v>
      </c>
      <c r="W32" s="13" t="s">
        <v>34</v>
      </c>
    </row>
    <row r="33" spans="1:23" ht="191.25" customHeight="1" x14ac:dyDescent="0.25">
      <c r="A33" s="230"/>
      <c r="B33" s="281"/>
      <c r="C33" s="282"/>
      <c r="D33" s="283"/>
      <c r="E33" s="285"/>
      <c r="F33" s="10" t="s">
        <v>79</v>
      </c>
      <c r="G33" s="4" t="s">
        <v>44</v>
      </c>
      <c r="H33" s="92">
        <v>28</v>
      </c>
      <c r="I33" s="92" t="s">
        <v>95</v>
      </c>
      <c r="J33" s="92" t="str">
        <f t="shared" si="0"/>
        <v>28.1</v>
      </c>
      <c r="K33" s="94" t="s">
        <v>96</v>
      </c>
      <c r="L33" s="11"/>
      <c r="M33" s="11" t="s">
        <v>71</v>
      </c>
      <c r="N33" s="32">
        <v>800</v>
      </c>
      <c r="O33" s="94" t="s">
        <v>97</v>
      </c>
      <c r="P33" s="11" t="s">
        <v>42</v>
      </c>
      <c r="Q33" s="11" t="s">
        <v>32</v>
      </c>
      <c r="R33" s="84">
        <v>120</v>
      </c>
      <c r="S33" s="84">
        <v>230</v>
      </c>
      <c r="T33" s="84">
        <v>260</v>
      </c>
      <c r="U33" s="84">
        <v>190</v>
      </c>
      <c r="V33" s="94" t="s">
        <v>83</v>
      </c>
      <c r="W33" s="13" t="s">
        <v>34</v>
      </c>
    </row>
    <row r="34" spans="1:23" ht="199.5" customHeight="1" thickBot="1" x14ac:dyDescent="0.3">
      <c r="A34" s="230"/>
      <c r="B34" s="281"/>
      <c r="C34" s="282"/>
      <c r="D34" s="283"/>
      <c r="E34" s="287"/>
      <c r="F34" s="26" t="s">
        <v>79</v>
      </c>
      <c r="G34" s="27" t="s">
        <v>44</v>
      </c>
      <c r="H34" s="28">
        <v>29</v>
      </c>
      <c r="I34" s="28" t="s">
        <v>98</v>
      </c>
      <c r="J34" s="28" t="str">
        <f t="shared" si="0"/>
        <v>29.1</v>
      </c>
      <c r="K34" s="35" t="s">
        <v>99</v>
      </c>
      <c r="L34" s="34"/>
      <c r="M34" s="34" t="s">
        <v>30</v>
      </c>
      <c r="N34" s="85">
        <v>4</v>
      </c>
      <c r="O34" s="35" t="s">
        <v>40</v>
      </c>
      <c r="P34" s="34" t="s">
        <v>94</v>
      </c>
      <c r="Q34" s="34" t="s">
        <v>32</v>
      </c>
      <c r="R34" s="30">
        <v>1</v>
      </c>
      <c r="S34" s="30">
        <v>1</v>
      </c>
      <c r="T34" s="30">
        <v>1</v>
      </c>
      <c r="U34" s="30">
        <v>1</v>
      </c>
      <c r="V34" s="35" t="s">
        <v>83</v>
      </c>
      <c r="W34" s="36" t="s">
        <v>34</v>
      </c>
    </row>
    <row r="35" spans="1:23" ht="52.5" thickTop="1" x14ac:dyDescent="0.25">
      <c r="A35" s="230"/>
      <c r="B35" s="281"/>
      <c r="C35" s="282"/>
      <c r="D35" s="283"/>
      <c r="E35" s="288" t="s">
        <v>100</v>
      </c>
      <c r="F35" s="3" t="s">
        <v>100</v>
      </c>
      <c r="G35" s="4" t="s">
        <v>44</v>
      </c>
      <c r="H35" s="5">
        <v>30</v>
      </c>
      <c r="I35" s="39" t="s">
        <v>101</v>
      </c>
      <c r="J35" s="5" t="str">
        <f t="shared" si="0"/>
        <v>30.1</v>
      </c>
      <c r="K35" s="39" t="s">
        <v>102</v>
      </c>
      <c r="L35" s="37"/>
      <c r="M35" s="37" t="s">
        <v>30</v>
      </c>
      <c r="N35" s="38">
        <v>1</v>
      </c>
      <c r="O35" s="39" t="s">
        <v>103</v>
      </c>
      <c r="P35" s="37" t="s">
        <v>94</v>
      </c>
      <c r="Q35" s="37" t="s">
        <v>32</v>
      </c>
      <c r="R35" s="40">
        <v>1</v>
      </c>
      <c r="S35" s="40">
        <v>1</v>
      </c>
      <c r="T35" s="40">
        <v>1</v>
      </c>
      <c r="U35" s="40">
        <v>1</v>
      </c>
      <c r="V35" s="39" t="s">
        <v>104</v>
      </c>
      <c r="W35" s="41" t="s">
        <v>34</v>
      </c>
    </row>
    <row r="36" spans="1:23" ht="86.25" x14ac:dyDescent="0.25">
      <c r="A36" s="230"/>
      <c r="B36" s="281"/>
      <c r="C36" s="282"/>
      <c r="D36" s="283"/>
      <c r="E36" s="289"/>
      <c r="F36" s="10" t="s">
        <v>100</v>
      </c>
      <c r="G36" s="4" t="s">
        <v>105</v>
      </c>
      <c r="H36" s="92">
        <v>31</v>
      </c>
      <c r="I36" s="89" t="s">
        <v>106</v>
      </c>
      <c r="J36" s="92" t="str">
        <f t="shared" si="0"/>
        <v>31.1</v>
      </c>
      <c r="K36" s="89" t="s">
        <v>107</v>
      </c>
      <c r="L36" s="6"/>
      <c r="M36" s="6" t="s">
        <v>30</v>
      </c>
      <c r="N36" s="42">
        <v>4</v>
      </c>
      <c r="O36" s="89" t="s">
        <v>108</v>
      </c>
      <c r="P36" s="6" t="s">
        <v>42</v>
      </c>
      <c r="Q36" s="6" t="s">
        <v>32</v>
      </c>
      <c r="R36" s="43">
        <v>1</v>
      </c>
      <c r="S36" s="43">
        <v>1</v>
      </c>
      <c r="T36" s="43">
        <v>1</v>
      </c>
      <c r="U36" s="43">
        <v>1</v>
      </c>
      <c r="V36" s="94" t="s">
        <v>104</v>
      </c>
      <c r="W36" s="13" t="s">
        <v>34</v>
      </c>
    </row>
    <row r="37" spans="1:23" ht="51.75" x14ac:dyDescent="0.25">
      <c r="A37" s="230"/>
      <c r="B37" s="281"/>
      <c r="C37" s="282"/>
      <c r="D37" s="283"/>
      <c r="E37" s="290" t="s">
        <v>109</v>
      </c>
      <c r="F37" s="3" t="s">
        <v>109</v>
      </c>
      <c r="G37" s="4" t="s">
        <v>44</v>
      </c>
      <c r="H37" s="5">
        <v>32</v>
      </c>
      <c r="I37" s="94" t="s">
        <v>110</v>
      </c>
      <c r="J37" s="5" t="str">
        <f t="shared" si="0"/>
        <v>32.1</v>
      </c>
      <c r="K37" s="94" t="s">
        <v>111</v>
      </c>
      <c r="L37" s="11"/>
      <c r="M37" s="11" t="s">
        <v>30</v>
      </c>
      <c r="N37" s="12">
        <v>2</v>
      </c>
      <c r="O37" s="94" t="s">
        <v>112</v>
      </c>
      <c r="P37" s="11" t="s">
        <v>42</v>
      </c>
      <c r="Q37" s="11" t="s">
        <v>113</v>
      </c>
      <c r="R37" s="12">
        <v>0</v>
      </c>
      <c r="S37" s="12">
        <v>1</v>
      </c>
      <c r="T37" s="12">
        <v>0</v>
      </c>
      <c r="U37" s="12">
        <v>1</v>
      </c>
      <c r="V37" s="94" t="s">
        <v>114</v>
      </c>
      <c r="W37" s="13" t="s">
        <v>34</v>
      </c>
    </row>
    <row r="38" spans="1:23" ht="51.75" x14ac:dyDescent="0.25">
      <c r="A38" s="230"/>
      <c r="B38" s="281"/>
      <c r="C38" s="282"/>
      <c r="D38" s="283"/>
      <c r="E38" s="285"/>
      <c r="F38" s="10" t="s">
        <v>109</v>
      </c>
      <c r="G38" s="4" t="s">
        <v>44</v>
      </c>
      <c r="H38" s="92">
        <v>33</v>
      </c>
      <c r="I38" s="94" t="s">
        <v>115</v>
      </c>
      <c r="J38" s="92" t="str">
        <f t="shared" si="0"/>
        <v>33.1</v>
      </c>
      <c r="K38" s="94" t="s">
        <v>116</v>
      </c>
      <c r="L38" s="11"/>
      <c r="M38" s="11" t="s">
        <v>30</v>
      </c>
      <c r="N38" s="44">
        <v>1</v>
      </c>
      <c r="O38" s="94" t="s">
        <v>117</v>
      </c>
      <c r="P38" s="11" t="s">
        <v>94</v>
      </c>
      <c r="Q38" s="11" t="s">
        <v>32</v>
      </c>
      <c r="R38" s="44">
        <v>1</v>
      </c>
      <c r="S38" s="44">
        <v>1</v>
      </c>
      <c r="T38" s="44">
        <v>1</v>
      </c>
      <c r="U38" s="44">
        <v>1</v>
      </c>
      <c r="V38" s="94" t="s">
        <v>118</v>
      </c>
      <c r="W38" s="13" t="s">
        <v>34</v>
      </c>
    </row>
    <row r="39" spans="1:23" ht="69.75" thickBot="1" x14ac:dyDescent="0.3">
      <c r="A39" s="230"/>
      <c r="B39" s="281"/>
      <c r="C39" s="282"/>
      <c r="D39" s="283"/>
      <c r="E39" s="287"/>
      <c r="F39" s="26" t="s">
        <v>109</v>
      </c>
      <c r="G39" s="378" t="s">
        <v>44</v>
      </c>
      <c r="H39" s="255">
        <v>34</v>
      </c>
      <c r="I39" s="253" t="s">
        <v>119</v>
      </c>
      <c r="J39" s="255" t="str">
        <f t="shared" si="0"/>
        <v>34.1</v>
      </c>
      <c r="K39" s="254" t="s">
        <v>120</v>
      </c>
      <c r="L39" s="17"/>
      <c r="M39" s="17" t="s">
        <v>30</v>
      </c>
      <c r="N39" s="45">
        <v>1</v>
      </c>
      <c r="O39" s="254" t="s">
        <v>121</v>
      </c>
      <c r="P39" s="379" t="s">
        <v>94</v>
      </c>
      <c r="Q39" s="17" t="s">
        <v>32</v>
      </c>
      <c r="R39" s="79">
        <v>1</v>
      </c>
      <c r="S39" s="79">
        <v>1</v>
      </c>
      <c r="T39" s="79">
        <v>1</v>
      </c>
      <c r="U39" s="79">
        <v>1</v>
      </c>
      <c r="V39" s="254" t="s">
        <v>122</v>
      </c>
      <c r="W39" s="36" t="s">
        <v>34</v>
      </c>
    </row>
    <row r="40" spans="1:23" ht="90" customHeight="1" thickTop="1" x14ac:dyDescent="0.25">
      <c r="A40" s="230"/>
      <c r="B40" s="281"/>
      <c r="C40" s="282"/>
      <c r="D40" s="283"/>
      <c r="E40" s="288" t="s">
        <v>123</v>
      </c>
      <c r="F40" s="375" t="s">
        <v>123</v>
      </c>
      <c r="G40" s="380" t="s">
        <v>124</v>
      </c>
      <c r="H40" s="381">
        <v>35</v>
      </c>
      <c r="I40" s="257" t="s">
        <v>412</v>
      </c>
      <c r="J40" s="381" t="str">
        <f t="shared" si="0"/>
        <v>35.1</v>
      </c>
      <c r="K40" s="78" t="s">
        <v>221</v>
      </c>
      <c r="L40" s="382"/>
      <c r="M40" s="96" t="s">
        <v>30</v>
      </c>
      <c r="N40" s="97">
        <v>1</v>
      </c>
      <c r="O40" s="78" t="s">
        <v>222</v>
      </c>
      <c r="P40" s="382" t="s">
        <v>42</v>
      </c>
      <c r="Q40" s="382" t="s">
        <v>223</v>
      </c>
      <c r="R40" s="383">
        <v>0</v>
      </c>
      <c r="S40" s="383">
        <v>1</v>
      </c>
      <c r="T40" s="383">
        <v>0</v>
      </c>
      <c r="U40" s="383">
        <v>0</v>
      </c>
      <c r="V40" s="78" t="s">
        <v>125</v>
      </c>
      <c r="W40" s="377" t="s">
        <v>34</v>
      </c>
    </row>
    <row r="41" spans="1:23" ht="49.5" customHeight="1" x14ac:dyDescent="0.25">
      <c r="A41" s="230"/>
      <c r="B41" s="281"/>
      <c r="C41" s="282"/>
      <c r="D41" s="283"/>
      <c r="E41" s="285"/>
      <c r="F41" s="376"/>
      <c r="G41" s="380" t="s">
        <v>124</v>
      </c>
      <c r="H41" s="381">
        <v>36</v>
      </c>
      <c r="I41" s="257" t="s">
        <v>413</v>
      </c>
      <c r="J41" s="381" t="str">
        <f t="shared" si="0"/>
        <v>36.1</v>
      </c>
      <c r="K41" s="78" t="s">
        <v>224</v>
      </c>
      <c r="L41" s="382"/>
      <c r="M41" s="96" t="s">
        <v>30</v>
      </c>
      <c r="N41" s="97">
        <v>1</v>
      </c>
      <c r="O41" s="78" t="s">
        <v>225</v>
      </c>
      <c r="P41" s="6" t="s">
        <v>42</v>
      </c>
      <c r="Q41" s="382" t="s">
        <v>223</v>
      </c>
      <c r="R41" s="80">
        <v>0</v>
      </c>
      <c r="S41" s="80">
        <v>1</v>
      </c>
      <c r="T41" s="80">
        <v>0</v>
      </c>
      <c r="U41" s="80">
        <v>0</v>
      </c>
      <c r="V41" s="78" t="s">
        <v>125</v>
      </c>
      <c r="W41" s="377" t="s">
        <v>34</v>
      </c>
    </row>
    <row r="42" spans="1:23" ht="69" x14ac:dyDescent="0.25">
      <c r="A42" s="230"/>
      <c r="B42" s="281"/>
      <c r="C42" s="282"/>
      <c r="D42" s="283"/>
      <c r="E42" s="285"/>
      <c r="F42" s="376"/>
      <c r="G42" s="380" t="s">
        <v>124</v>
      </c>
      <c r="H42" s="381">
        <v>37</v>
      </c>
      <c r="I42" s="257" t="s">
        <v>421</v>
      </c>
      <c r="J42" s="381" t="str">
        <f t="shared" si="0"/>
        <v>37.1</v>
      </c>
      <c r="K42" s="78" t="s">
        <v>422</v>
      </c>
      <c r="L42" s="382"/>
      <c r="M42" s="96" t="s">
        <v>30</v>
      </c>
      <c r="N42" s="97">
        <v>1</v>
      </c>
      <c r="O42" s="78" t="s">
        <v>226</v>
      </c>
      <c r="P42" s="6" t="s">
        <v>42</v>
      </c>
      <c r="Q42" s="382" t="s">
        <v>223</v>
      </c>
      <c r="R42" s="80">
        <v>0</v>
      </c>
      <c r="S42" s="80">
        <v>1</v>
      </c>
      <c r="T42" s="80">
        <v>0</v>
      </c>
      <c r="U42" s="80">
        <v>0</v>
      </c>
      <c r="V42" s="78" t="s">
        <v>125</v>
      </c>
      <c r="W42" s="377" t="s">
        <v>34</v>
      </c>
    </row>
    <row r="43" spans="1:23" ht="66" customHeight="1" x14ac:dyDescent="0.25">
      <c r="A43" s="230"/>
      <c r="B43" s="281"/>
      <c r="C43" s="282"/>
      <c r="D43" s="283"/>
      <c r="E43" s="285"/>
      <c r="F43" s="376"/>
      <c r="G43" s="380" t="s">
        <v>124</v>
      </c>
      <c r="H43" s="381">
        <v>38</v>
      </c>
      <c r="I43" s="257" t="s">
        <v>415</v>
      </c>
      <c r="J43" s="381" t="str">
        <f>CONCATENATE(H43,".",1)</f>
        <v>38.1</v>
      </c>
      <c r="K43" s="78" t="s">
        <v>126</v>
      </c>
      <c r="L43" s="382"/>
      <c r="M43" s="96" t="s">
        <v>30</v>
      </c>
      <c r="N43" s="98">
        <v>1</v>
      </c>
      <c r="O43" s="78" t="s">
        <v>227</v>
      </c>
      <c r="P43" s="382" t="s">
        <v>31</v>
      </c>
      <c r="Q43" s="382" t="s">
        <v>32</v>
      </c>
      <c r="R43" s="384">
        <v>0.25</v>
      </c>
      <c r="S43" s="384">
        <v>0.5</v>
      </c>
      <c r="T43" s="384">
        <v>0.75</v>
      </c>
      <c r="U43" s="384">
        <v>1</v>
      </c>
      <c r="V43" s="78" t="s">
        <v>125</v>
      </c>
      <c r="W43" s="377" t="s">
        <v>34</v>
      </c>
    </row>
    <row r="44" spans="1:23" ht="51.75" x14ac:dyDescent="0.25">
      <c r="A44" s="230"/>
      <c r="B44" s="281"/>
      <c r="C44" s="282"/>
      <c r="D44" s="283"/>
      <c r="E44" s="285"/>
      <c r="F44" s="376"/>
      <c r="G44" s="380" t="s">
        <v>124</v>
      </c>
      <c r="H44" s="381">
        <v>38</v>
      </c>
      <c r="I44" s="257" t="s">
        <v>414</v>
      </c>
      <c r="J44" s="381" t="str">
        <f t="shared" si="0"/>
        <v>38.1</v>
      </c>
      <c r="K44" s="78" t="s">
        <v>417</v>
      </c>
      <c r="L44" s="382"/>
      <c r="M44" s="96" t="s">
        <v>30</v>
      </c>
      <c r="N44" s="98">
        <v>1</v>
      </c>
      <c r="O44" s="78" t="s">
        <v>227</v>
      </c>
      <c r="P44" s="382" t="s">
        <v>31</v>
      </c>
      <c r="Q44" s="382" t="s">
        <v>223</v>
      </c>
      <c r="R44" s="384">
        <v>0</v>
      </c>
      <c r="S44" s="384">
        <v>0</v>
      </c>
      <c r="T44" s="384">
        <v>0</v>
      </c>
      <c r="U44" s="384">
        <v>1</v>
      </c>
      <c r="V44" s="78" t="s">
        <v>125</v>
      </c>
      <c r="W44" s="377" t="s">
        <v>34</v>
      </c>
    </row>
    <row r="45" spans="1:23" ht="69" x14ac:dyDescent="0.25">
      <c r="A45" s="230"/>
      <c r="B45" s="281"/>
      <c r="C45" s="282"/>
      <c r="D45" s="283"/>
      <c r="E45" s="285"/>
      <c r="F45" s="376"/>
      <c r="G45" s="380" t="s">
        <v>124</v>
      </c>
      <c r="H45" s="381">
        <v>39</v>
      </c>
      <c r="I45" s="257" t="s">
        <v>416</v>
      </c>
      <c r="J45" s="381" t="str">
        <f t="shared" si="0"/>
        <v>39.1</v>
      </c>
      <c r="K45" s="78" t="s">
        <v>418</v>
      </c>
      <c r="L45" s="382"/>
      <c r="M45" s="96" t="s">
        <v>30</v>
      </c>
      <c r="N45" s="98">
        <v>1</v>
      </c>
      <c r="O45" s="78" t="s">
        <v>227</v>
      </c>
      <c r="P45" s="382" t="s">
        <v>31</v>
      </c>
      <c r="Q45" s="382" t="s">
        <v>32</v>
      </c>
      <c r="R45" s="384">
        <v>0.25</v>
      </c>
      <c r="S45" s="384">
        <v>0.5</v>
      </c>
      <c r="T45" s="384">
        <v>0.75</v>
      </c>
      <c r="U45" s="384">
        <v>1</v>
      </c>
      <c r="V45" s="78" t="s">
        <v>125</v>
      </c>
      <c r="W45" s="377" t="s">
        <v>34</v>
      </c>
    </row>
    <row r="46" spans="1:23" ht="65.25" customHeight="1" thickBot="1" x14ac:dyDescent="0.3">
      <c r="A46" s="230"/>
      <c r="B46" s="281"/>
      <c r="C46" s="282"/>
      <c r="D46" s="283"/>
      <c r="E46" s="285"/>
      <c r="F46" s="376"/>
      <c r="G46" s="380" t="s">
        <v>124</v>
      </c>
      <c r="H46" s="381">
        <v>40</v>
      </c>
      <c r="I46" s="257" t="s">
        <v>419</v>
      </c>
      <c r="J46" s="381" t="str">
        <f t="shared" si="0"/>
        <v>40.1</v>
      </c>
      <c r="K46" s="78" t="s">
        <v>420</v>
      </c>
      <c r="L46" s="382" t="s">
        <v>30</v>
      </c>
      <c r="M46" s="96" t="s">
        <v>30</v>
      </c>
      <c r="N46" s="98">
        <v>1</v>
      </c>
      <c r="O46" s="78" t="s">
        <v>227</v>
      </c>
      <c r="P46" s="382" t="s">
        <v>31</v>
      </c>
      <c r="Q46" s="382" t="s">
        <v>32</v>
      </c>
      <c r="R46" s="384">
        <v>0.25</v>
      </c>
      <c r="S46" s="384">
        <v>0.5</v>
      </c>
      <c r="T46" s="384">
        <v>0.75</v>
      </c>
      <c r="U46" s="384">
        <v>1</v>
      </c>
      <c r="V46" s="78" t="s">
        <v>125</v>
      </c>
      <c r="W46" s="377" t="s">
        <v>34</v>
      </c>
    </row>
    <row r="47" spans="1:23" ht="69.75" thickTop="1" x14ac:dyDescent="0.25">
      <c r="A47" s="230"/>
      <c r="B47" s="281"/>
      <c r="C47" s="282"/>
      <c r="D47" s="283"/>
      <c r="E47" s="288" t="s">
        <v>127</v>
      </c>
      <c r="F47" s="47" t="s">
        <v>127</v>
      </c>
      <c r="G47" s="4" t="s">
        <v>44</v>
      </c>
      <c r="H47" s="256">
        <v>37</v>
      </c>
      <c r="I47" s="89" t="s">
        <v>128</v>
      </c>
      <c r="J47" s="5" t="str">
        <f t="shared" si="0"/>
        <v>37.1</v>
      </c>
      <c r="K47" s="89" t="s">
        <v>129</v>
      </c>
      <c r="L47" s="6"/>
      <c r="M47" s="6" t="s">
        <v>30</v>
      </c>
      <c r="N47" s="69">
        <v>3</v>
      </c>
      <c r="O47" s="89" t="s">
        <v>130</v>
      </c>
      <c r="P47" s="6" t="s">
        <v>42</v>
      </c>
      <c r="Q47" s="6" t="s">
        <v>32</v>
      </c>
      <c r="R47" s="7">
        <v>0</v>
      </c>
      <c r="S47" s="7">
        <v>0</v>
      </c>
      <c r="T47" s="7">
        <v>3</v>
      </c>
      <c r="U47" s="7">
        <v>0</v>
      </c>
      <c r="V47" s="89" t="s">
        <v>131</v>
      </c>
      <c r="W47" s="9" t="s">
        <v>34</v>
      </c>
    </row>
    <row r="48" spans="1:23" ht="87" thickBot="1" x14ac:dyDescent="0.3">
      <c r="A48" s="230"/>
      <c r="B48" s="281"/>
      <c r="C48" s="282"/>
      <c r="D48" s="283"/>
      <c r="E48" s="291"/>
      <c r="F48" s="48" t="s">
        <v>127</v>
      </c>
      <c r="G48" s="49" t="s">
        <v>44</v>
      </c>
      <c r="H48" s="50">
        <v>38</v>
      </c>
      <c r="I48" s="53" t="s">
        <v>132</v>
      </c>
      <c r="J48" s="50" t="str">
        <f t="shared" si="0"/>
        <v>38.1</v>
      </c>
      <c r="K48" s="53" t="s">
        <v>133</v>
      </c>
      <c r="L48" s="51"/>
      <c r="M48" s="51" t="s">
        <v>30</v>
      </c>
      <c r="N48" s="52">
        <v>1</v>
      </c>
      <c r="O48" s="53" t="s">
        <v>134</v>
      </c>
      <c r="P48" s="51" t="s">
        <v>94</v>
      </c>
      <c r="Q48" s="51" t="s">
        <v>32</v>
      </c>
      <c r="R48" s="52">
        <v>1</v>
      </c>
      <c r="S48" s="52">
        <v>1</v>
      </c>
      <c r="T48" s="52">
        <v>1</v>
      </c>
      <c r="U48" s="52">
        <v>1</v>
      </c>
      <c r="V48" s="53" t="s">
        <v>131</v>
      </c>
      <c r="W48" s="54" t="s">
        <v>34</v>
      </c>
    </row>
    <row r="49" spans="1:23" ht="69" x14ac:dyDescent="0.25">
      <c r="A49" s="230"/>
      <c r="B49" s="281"/>
      <c r="C49" s="282"/>
      <c r="D49" s="283"/>
      <c r="E49" s="289" t="s">
        <v>135</v>
      </c>
      <c r="F49" s="3" t="s">
        <v>135</v>
      </c>
      <c r="G49" s="4" t="s">
        <v>136</v>
      </c>
      <c r="H49" s="5">
        <v>39</v>
      </c>
      <c r="I49" s="89" t="s">
        <v>137</v>
      </c>
      <c r="J49" s="5" t="str">
        <f t="shared" si="0"/>
        <v>39.1</v>
      </c>
      <c r="K49" s="6" t="s">
        <v>138</v>
      </c>
      <c r="L49" s="6"/>
      <c r="M49" s="6" t="s">
        <v>30</v>
      </c>
      <c r="N49" s="7">
        <v>1</v>
      </c>
      <c r="O49" s="89" t="s">
        <v>139</v>
      </c>
      <c r="P49" s="6" t="s">
        <v>42</v>
      </c>
      <c r="Q49" s="6" t="s">
        <v>32</v>
      </c>
      <c r="R49" s="7">
        <v>1</v>
      </c>
      <c r="S49" s="7">
        <v>0</v>
      </c>
      <c r="T49" s="7">
        <v>0</v>
      </c>
      <c r="U49" s="7">
        <v>0</v>
      </c>
      <c r="V49" s="89" t="s">
        <v>140</v>
      </c>
      <c r="W49" s="9" t="s">
        <v>34</v>
      </c>
    </row>
    <row r="50" spans="1:23" ht="69" x14ac:dyDescent="0.25">
      <c r="A50" s="230"/>
      <c r="B50" s="281"/>
      <c r="C50" s="282"/>
      <c r="D50" s="283"/>
      <c r="E50" s="289"/>
      <c r="F50" s="3" t="s">
        <v>135</v>
      </c>
      <c r="G50" s="4" t="s">
        <v>136</v>
      </c>
      <c r="H50" s="5">
        <v>40</v>
      </c>
      <c r="I50" s="94" t="s">
        <v>141</v>
      </c>
      <c r="J50" s="5" t="str">
        <f t="shared" si="0"/>
        <v>40.1</v>
      </c>
      <c r="K50" s="6" t="s">
        <v>142</v>
      </c>
      <c r="L50" s="6"/>
      <c r="M50" s="6" t="s">
        <v>30</v>
      </c>
      <c r="N50" s="7">
        <v>1</v>
      </c>
      <c r="O50" s="89" t="s">
        <v>143</v>
      </c>
      <c r="P50" s="6" t="s">
        <v>42</v>
      </c>
      <c r="Q50" s="6" t="s">
        <v>32</v>
      </c>
      <c r="R50" s="7">
        <v>1</v>
      </c>
      <c r="S50" s="7">
        <v>0</v>
      </c>
      <c r="T50" s="7">
        <v>0</v>
      </c>
      <c r="U50" s="7">
        <v>0</v>
      </c>
      <c r="V50" s="89" t="s">
        <v>140</v>
      </c>
      <c r="W50" s="9" t="s">
        <v>34</v>
      </c>
    </row>
    <row r="51" spans="1:23" ht="69" x14ac:dyDescent="0.25">
      <c r="A51" s="230"/>
      <c r="B51" s="281"/>
      <c r="C51" s="282"/>
      <c r="D51" s="283"/>
      <c r="E51" s="289"/>
      <c r="F51" s="3" t="s">
        <v>135</v>
      </c>
      <c r="G51" s="4" t="s">
        <v>136</v>
      </c>
      <c r="H51" s="5">
        <v>41</v>
      </c>
      <c r="I51" s="94" t="s">
        <v>144</v>
      </c>
      <c r="J51" s="5" t="str">
        <f t="shared" si="0"/>
        <v>41.1</v>
      </c>
      <c r="K51" s="6" t="s">
        <v>145</v>
      </c>
      <c r="L51" s="6"/>
      <c r="M51" s="6" t="s">
        <v>30</v>
      </c>
      <c r="N51" s="7">
        <v>1</v>
      </c>
      <c r="O51" s="89" t="s">
        <v>146</v>
      </c>
      <c r="P51" s="6" t="s">
        <v>42</v>
      </c>
      <c r="Q51" s="6" t="s">
        <v>32</v>
      </c>
      <c r="R51" s="7">
        <v>1</v>
      </c>
      <c r="S51" s="7">
        <v>0</v>
      </c>
      <c r="T51" s="7">
        <v>0</v>
      </c>
      <c r="U51" s="7">
        <v>0</v>
      </c>
      <c r="V51" s="89" t="s">
        <v>140</v>
      </c>
      <c r="W51" s="9" t="s">
        <v>34</v>
      </c>
    </row>
    <row r="52" spans="1:23" ht="51.75" x14ac:dyDescent="0.25">
      <c r="A52" s="230"/>
      <c r="B52" s="281"/>
      <c r="C52" s="282"/>
      <c r="D52" s="283"/>
      <c r="E52" s="289"/>
      <c r="F52" s="3" t="s">
        <v>135</v>
      </c>
      <c r="G52" s="4" t="s">
        <v>147</v>
      </c>
      <c r="H52" s="5">
        <v>42</v>
      </c>
      <c r="I52" s="94" t="s">
        <v>148</v>
      </c>
      <c r="J52" s="5" t="str">
        <f t="shared" si="0"/>
        <v>42.1</v>
      </c>
      <c r="K52" s="6" t="s">
        <v>149</v>
      </c>
      <c r="L52" s="6"/>
      <c r="M52" s="6" t="s">
        <v>30</v>
      </c>
      <c r="N52" s="7">
        <v>5</v>
      </c>
      <c r="O52" s="89" t="s">
        <v>150</v>
      </c>
      <c r="P52" s="6" t="s">
        <v>42</v>
      </c>
      <c r="Q52" s="6" t="s">
        <v>151</v>
      </c>
      <c r="R52" s="7">
        <v>0</v>
      </c>
      <c r="S52" s="7">
        <v>2</v>
      </c>
      <c r="T52" s="7">
        <v>2</v>
      </c>
      <c r="U52" s="7">
        <v>1</v>
      </c>
      <c r="V52" s="89" t="s">
        <v>140</v>
      </c>
      <c r="W52" s="9" t="s">
        <v>34</v>
      </c>
    </row>
    <row r="53" spans="1:23" ht="34.5" x14ac:dyDescent="0.25">
      <c r="A53" s="230"/>
      <c r="B53" s="281"/>
      <c r="C53" s="282"/>
      <c r="D53" s="283"/>
      <c r="E53" s="289"/>
      <c r="F53" s="3" t="s">
        <v>135</v>
      </c>
      <c r="G53" s="4" t="s">
        <v>147</v>
      </c>
      <c r="H53" s="5">
        <v>43</v>
      </c>
      <c r="I53" s="89" t="s">
        <v>152</v>
      </c>
      <c r="J53" s="5" t="str">
        <f t="shared" si="0"/>
        <v>43.1</v>
      </c>
      <c r="K53" s="6" t="s">
        <v>153</v>
      </c>
      <c r="L53" s="6"/>
      <c r="M53" s="6" t="s">
        <v>30</v>
      </c>
      <c r="N53" s="7">
        <v>4</v>
      </c>
      <c r="O53" s="89" t="s">
        <v>154</v>
      </c>
      <c r="P53" s="6" t="s">
        <v>42</v>
      </c>
      <c r="Q53" s="6" t="s">
        <v>151</v>
      </c>
      <c r="R53" s="7">
        <v>1</v>
      </c>
      <c r="S53" s="7">
        <v>1</v>
      </c>
      <c r="T53" s="7">
        <v>1</v>
      </c>
      <c r="U53" s="7">
        <v>1</v>
      </c>
      <c r="V53" s="89" t="s">
        <v>140</v>
      </c>
      <c r="W53" s="9" t="s">
        <v>34</v>
      </c>
    </row>
    <row r="54" spans="1:23" ht="34.5" x14ac:dyDescent="0.25">
      <c r="A54" s="230"/>
      <c r="B54" s="281"/>
      <c r="C54" s="282"/>
      <c r="D54" s="283"/>
      <c r="E54" s="297"/>
      <c r="F54" s="10" t="s">
        <v>135</v>
      </c>
      <c r="G54" s="4" t="s">
        <v>147</v>
      </c>
      <c r="H54" s="92">
        <v>44</v>
      </c>
      <c r="I54" s="94" t="s">
        <v>155</v>
      </c>
      <c r="J54" s="92" t="str">
        <f t="shared" si="0"/>
        <v>44.1</v>
      </c>
      <c r="K54" s="11" t="s">
        <v>156</v>
      </c>
      <c r="L54" s="11"/>
      <c r="M54" s="11" t="s">
        <v>30</v>
      </c>
      <c r="N54" s="12">
        <v>1</v>
      </c>
      <c r="O54" s="94" t="s">
        <v>157</v>
      </c>
      <c r="P54" s="11" t="s">
        <v>42</v>
      </c>
      <c r="Q54" s="11" t="s">
        <v>113</v>
      </c>
      <c r="R54" s="12">
        <v>0</v>
      </c>
      <c r="S54" s="12">
        <v>0</v>
      </c>
      <c r="T54" s="12">
        <v>0</v>
      </c>
      <c r="U54" s="12">
        <v>1</v>
      </c>
      <c r="V54" s="94" t="s">
        <v>140</v>
      </c>
      <c r="W54" s="13" t="s">
        <v>34</v>
      </c>
    </row>
    <row r="55" spans="1:23" ht="69" x14ac:dyDescent="0.25">
      <c r="A55" s="230"/>
      <c r="B55" s="281"/>
      <c r="C55" s="282"/>
      <c r="D55" s="283"/>
      <c r="E55" s="297"/>
      <c r="F55" s="10" t="s">
        <v>135</v>
      </c>
      <c r="G55" s="4" t="s">
        <v>147</v>
      </c>
      <c r="H55" s="92">
        <v>45</v>
      </c>
      <c r="I55" s="94" t="s">
        <v>158</v>
      </c>
      <c r="J55" s="92" t="str">
        <f t="shared" si="0"/>
        <v>45.1</v>
      </c>
      <c r="K55" s="11" t="s">
        <v>159</v>
      </c>
      <c r="L55" s="11"/>
      <c r="M55" s="11" t="s">
        <v>30</v>
      </c>
      <c r="N55" s="12">
        <v>12</v>
      </c>
      <c r="O55" s="94" t="s">
        <v>160</v>
      </c>
      <c r="P55" s="11" t="s">
        <v>42</v>
      </c>
      <c r="Q55" s="11" t="s">
        <v>161</v>
      </c>
      <c r="R55" s="12">
        <v>3</v>
      </c>
      <c r="S55" s="12">
        <v>3</v>
      </c>
      <c r="T55" s="12">
        <v>3</v>
      </c>
      <c r="U55" s="12">
        <v>3</v>
      </c>
      <c r="V55" s="94" t="s">
        <v>140</v>
      </c>
      <c r="W55" s="13" t="s">
        <v>34</v>
      </c>
    </row>
    <row r="56" spans="1:23" ht="69" x14ac:dyDescent="0.25">
      <c r="A56" s="230"/>
      <c r="B56" s="281"/>
      <c r="C56" s="282"/>
      <c r="D56" s="283"/>
      <c r="E56" s="297" t="s">
        <v>162</v>
      </c>
      <c r="F56" s="10" t="s">
        <v>162</v>
      </c>
      <c r="G56" s="4" t="s">
        <v>44</v>
      </c>
      <c r="H56" s="92">
        <v>46</v>
      </c>
      <c r="I56" s="94" t="s">
        <v>163</v>
      </c>
      <c r="J56" s="92" t="str">
        <f t="shared" si="0"/>
        <v>46.1</v>
      </c>
      <c r="K56" s="11" t="s">
        <v>164</v>
      </c>
      <c r="L56" s="11"/>
      <c r="M56" s="11" t="s">
        <v>41</v>
      </c>
      <c r="N56" s="44">
        <v>0.6</v>
      </c>
      <c r="O56" s="94" t="s">
        <v>165</v>
      </c>
      <c r="P56" s="11" t="s">
        <v>31</v>
      </c>
      <c r="Q56" s="11" t="s">
        <v>32</v>
      </c>
      <c r="R56" s="8">
        <v>0.05</v>
      </c>
      <c r="S56" s="8">
        <v>0.2</v>
      </c>
      <c r="T56" s="8">
        <v>0.4</v>
      </c>
      <c r="U56" s="8">
        <v>0.6</v>
      </c>
      <c r="V56" s="94" t="s">
        <v>140</v>
      </c>
      <c r="W56" s="13" t="s">
        <v>34</v>
      </c>
    </row>
    <row r="57" spans="1:23" ht="51.75" x14ac:dyDescent="0.25">
      <c r="A57" s="230"/>
      <c r="B57" s="281"/>
      <c r="C57" s="282"/>
      <c r="D57" s="283"/>
      <c r="E57" s="297"/>
      <c r="F57" s="10" t="s">
        <v>162</v>
      </c>
      <c r="G57" s="4" t="s">
        <v>44</v>
      </c>
      <c r="H57" s="92">
        <v>47</v>
      </c>
      <c r="I57" s="94" t="s">
        <v>166</v>
      </c>
      <c r="J57" s="92" t="str">
        <f t="shared" si="0"/>
        <v>47.1</v>
      </c>
      <c r="K57" s="11" t="s">
        <v>167</v>
      </c>
      <c r="L57" s="11"/>
      <c r="M57" s="11" t="s">
        <v>41</v>
      </c>
      <c r="N57" s="44">
        <v>0.7</v>
      </c>
      <c r="O57" s="94" t="s">
        <v>168</v>
      </c>
      <c r="P57" s="11" t="s">
        <v>31</v>
      </c>
      <c r="Q57" s="11" t="s">
        <v>32</v>
      </c>
      <c r="R57" s="8">
        <v>0.05</v>
      </c>
      <c r="S57" s="8">
        <v>0.25</v>
      </c>
      <c r="T57" s="8">
        <v>0.5</v>
      </c>
      <c r="U57" s="8">
        <v>0.7</v>
      </c>
      <c r="V57" s="94" t="s">
        <v>140</v>
      </c>
      <c r="W57" s="13" t="s">
        <v>34</v>
      </c>
    </row>
    <row r="58" spans="1:23" ht="51.75" x14ac:dyDescent="0.25">
      <c r="A58" s="230"/>
      <c r="B58" s="281"/>
      <c r="C58" s="282"/>
      <c r="D58" s="283"/>
      <c r="E58" s="297"/>
      <c r="F58" s="10" t="s">
        <v>162</v>
      </c>
      <c r="G58" s="4" t="s">
        <v>44</v>
      </c>
      <c r="H58" s="92">
        <v>48</v>
      </c>
      <c r="I58" s="94" t="s">
        <v>169</v>
      </c>
      <c r="J58" s="92" t="str">
        <f t="shared" si="0"/>
        <v>48.1</v>
      </c>
      <c r="K58" s="11" t="s">
        <v>170</v>
      </c>
      <c r="L58" s="11"/>
      <c r="M58" s="11" t="s">
        <v>41</v>
      </c>
      <c r="N58" s="44">
        <v>0.7</v>
      </c>
      <c r="O58" s="94" t="s">
        <v>171</v>
      </c>
      <c r="P58" s="11" t="s">
        <v>31</v>
      </c>
      <c r="Q58" s="11" t="s">
        <v>32</v>
      </c>
      <c r="R58" s="8">
        <v>0.05</v>
      </c>
      <c r="S58" s="8">
        <v>0.25</v>
      </c>
      <c r="T58" s="8">
        <v>0.5</v>
      </c>
      <c r="U58" s="8">
        <v>0.7</v>
      </c>
      <c r="V58" s="94" t="s">
        <v>140</v>
      </c>
      <c r="W58" s="13" t="s">
        <v>34</v>
      </c>
    </row>
    <row r="59" spans="1:23" ht="69" x14ac:dyDescent="0.25">
      <c r="A59" s="230"/>
      <c r="B59" s="281"/>
      <c r="C59" s="282"/>
      <c r="D59" s="283"/>
      <c r="E59" s="297"/>
      <c r="F59" s="10" t="s">
        <v>162</v>
      </c>
      <c r="G59" s="4" t="s">
        <v>147</v>
      </c>
      <c r="H59" s="92">
        <v>49</v>
      </c>
      <c r="I59" s="94" t="s">
        <v>172</v>
      </c>
      <c r="J59" s="92" t="str">
        <f t="shared" si="0"/>
        <v>49.1</v>
      </c>
      <c r="K59" s="11" t="s">
        <v>173</v>
      </c>
      <c r="L59" s="11"/>
      <c r="M59" s="11" t="s">
        <v>30</v>
      </c>
      <c r="N59" s="32">
        <v>4</v>
      </c>
      <c r="O59" s="89" t="s">
        <v>174</v>
      </c>
      <c r="P59" s="11" t="s">
        <v>42</v>
      </c>
      <c r="Q59" s="11" t="s">
        <v>32</v>
      </c>
      <c r="R59" s="32">
        <v>0</v>
      </c>
      <c r="S59" s="32">
        <v>2</v>
      </c>
      <c r="T59" s="32">
        <v>1</v>
      </c>
      <c r="U59" s="32">
        <v>1</v>
      </c>
      <c r="V59" s="94" t="s">
        <v>140</v>
      </c>
      <c r="W59" s="13" t="s">
        <v>34</v>
      </c>
    </row>
    <row r="60" spans="1:23" ht="69" x14ac:dyDescent="0.25">
      <c r="A60" s="230"/>
      <c r="B60" s="281"/>
      <c r="C60" s="282"/>
      <c r="D60" s="283"/>
      <c r="E60" s="94" t="s">
        <v>175</v>
      </c>
      <c r="F60" s="10" t="s">
        <v>175</v>
      </c>
      <c r="G60" s="4" t="s">
        <v>176</v>
      </c>
      <c r="H60" s="92">
        <v>50</v>
      </c>
      <c r="I60" s="92" t="s">
        <v>177</v>
      </c>
      <c r="J60" s="92" t="str">
        <f t="shared" si="0"/>
        <v>50.1</v>
      </c>
      <c r="K60" s="22" t="s">
        <v>178</v>
      </c>
      <c r="L60" s="92" t="s">
        <v>179</v>
      </c>
      <c r="M60" s="22" t="s">
        <v>30</v>
      </c>
      <c r="N60" s="46">
        <v>1</v>
      </c>
      <c r="O60" s="92" t="s">
        <v>180</v>
      </c>
      <c r="P60" s="22" t="s">
        <v>31</v>
      </c>
      <c r="Q60" s="22" t="s">
        <v>32</v>
      </c>
      <c r="R60" s="46">
        <v>0.1</v>
      </c>
      <c r="S60" s="46">
        <v>0.3</v>
      </c>
      <c r="T60" s="46">
        <v>0.7</v>
      </c>
      <c r="U60" s="46">
        <v>1</v>
      </c>
      <c r="V60" s="92" t="s">
        <v>181</v>
      </c>
      <c r="W60" s="23" t="s">
        <v>34</v>
      </c>
    </row>
    <row r="61" spans="1:23" ht="51.75" x14ac:dyDescent="0.25">
      <c r="A61" s="230"/>
      <c r="B61" s="281"/>
      <c r="C61" s="282"/>
      <c r="D61" s="283"/>
      <c r="E61" s="297" t="s">
        <v>182</v>
      </c>
      <c r="F61" s="10" t="s">
        <v>183</v>
      </c>
      <c r="G61" s="4" t="s">
        <v>105</v>
      </c>
      <c r="H61" s="92">
        <v>51</v>
      </c>
      <c r="I61" s="94" t="s">
        <v>184</v>
      </c>
      <c r="J61" s="92" t="str">
        <f t="shared" si="0"/>
        <v>51.1</v>
      </c>
      <c r="K61" s="11" t="s">
        <v>185</v>
      </c>
      <c r="L61" s="11"/>
      <c r="M61" s="11" t="s">
        <v>30</v>
      </c>
      <c r="N61" s="44">
        <v>0.8</v>
      </c>
      <c r="O61" s="94" t="s">
        <v>186</v>
      </c>
      <c r="P61" s="11" t="s">
        <v>31</v>
      </c>
      <c r="Q61" s="11" t="s">
        <v>32</v>
      </c>
      <c r="R61" s="8">
        <v>0.05</v>
      </c>
      <c r="S61" s="8">
        <v>0.3</v>
      </c>
      <c r="T61" s="8">
        <v>0.6</v>
      </c>
      <c r="U61" s="8">
        <v>0.8</v>
      </c>
      <c r="V61" s="94" t="s">
        <v>187</v>
      </c>
      <c r="W61" s="13" t="s">
        <v>34</v>
      </c>
    </row>
    <row r="62" spans="1:23" ht="51.75" x14ac:dyDescent="0.25">
      <c r="A62" s="230"/>
      <c r="B62" s="281"/>
      <c r="C62" s="282"/>
      <c r="D62" s="283"/>
      <c r="E62" s="297"/>
      <c r="F62" s="10" t="s">
        <v>183</v>
      </c>
      <c r="G62" s="4" t="s">
        <v>105</v>
      </c>
      <c r="H62" s="92">
        <v>52</v>
      </c>
      <c r="I62" s="94" t="s">
        <v>188</v>
      </c>
      <c r="J62" s="92" t="str">
        <f t="shared" si="0"/>
        <v>52.1</v>
      </c>
      <c r="K62" s="11" t="s">
        <v>189</v>
      </c>
      <c r="L62" s="11"/>
      <c r="M62" s="11" t="s">
        <v>30</v>
      </c>
      <c r="N62" s="44">
        <v>1</v>
      </c>
      <c r="O62" s="94" t="s">
        <v>190</v>
      </c>
      <c r="P62" s="11" t="s">
        <v>94</v>
      </c>
      <c r="Q62" s="11" t="s">
        <v>32</v>
      </c>
      <c r="R62" s="8">
        <v>1</v>
      </c>
      <c r="S62" s="8">
        <v>1</v>
      </c>
      <c r="T62" s="8">
        <v>1</v>
      </c>
      <c r="U62" s="8">
        <v>1</v>
      </c>
      <c r="V62" s="94" t="s">
        <v>187</v>
      </c>
      <c r="W62" s="13" t="s">
        <v>34</v>
      </c>
    </row>
    <row r="63" spans="1:23" ht="34.5" x14ac:dyDescent="0.25">
      <c r="A63" s="230"/>
      <c r="B63" s="281"/>
      <c r="C63" s="282"/>
      <c r="D63" s="283"/>
      <c r="E63" s="297"/>
      <c r="F63" s="10" t="s">
        <v>183</v>
      </c>
      <c r="G63" s="4" t="s">
        <v>105</v>
      </c>
      <c r="H63" s="92">
        <v>53</v>
      </c>
      <c r="I63" s="94" t="s">
        <v>191</v>
      </c>
      <c r="J63" s="92" t="str">
        <f t="shared" si="0"/>
        <v>53.1</v>
      </c>
      <c r="K63" s="11" t="s">
        <v>191</v>
      </c>
      <c r="L63" s="11"/>
      <c r="M63" s="11" t="s">
        <v>30</v>
      </c>
      <c r="N63" s="44">
        <v>1</v>
      </c>
      <c r="O63" s="94" t="s">
        <v>192</v>
      </c>
      <c r="P63" s="11" t="s">
        <v>31</v>
      </c>
      <c r="Q63" s="11" t="s">
        <v>32</v>
      </c>
      <c r="R63" s="8">
        <v>0.05</v>
      </c>
      <c r="S63" s="8">
        <v>0.5</v>
      </c>
      <c r="T63" s="8">
        <v>0.75</v>
      </c>
      <c r="U63" s="8">
        <v>1</v>
      </c>
      <c r="V63" s="94" t="s">
        <v>193</v>
      </c>
      <c r="W63" s="13" t="s">
        <v>34</v>
      </c>
    </row>
    <row r="64" spans="1:23" ht="51.75" x14ac:dyDescent="0.25">
      <c r="A64" s="230"/>
      <c r="B64" s="281"/>
      <c r="C64" s="282"/>
      <c r="D64" s="283"/>
      <c r="E64" s="290" t="s">
        <v>194</v>
      </c>
      <c r="F64" s="10" t="s">
        <v>194</v>
      </c>
      <c r="G64" s="4" t="s">
        <v>44</v>
      </c>
      <c r="H64" s="92">
        <v>54</v>
      </c>
      <c r="I64" s="94" t="s">
        <v>195</v>
      </c>
      <c r="J64" s="92" t="str">
        <f t="shared" si="0"/>
        <v>54.1</v>
      </c>
      <c r="K64" s="11" t="s">
        <v>196</v>
      </c>
      <c r="L64" s="11"/>
      <c r="M64" s="11" t="s">
        <v>30</v>
      </c>
      <c r="N64" s="44">
        <v>1</v>
      </c>
      <c r="O64" s="94" t="s">
        <v>197</v>
      </c>
      <c r="P64" s="11" t="s">
        <v>31</v>
      </c>
      <c r="Q64" s="11" t="s">
        <v>32</v>
      </c>
      <c r="R64" s="8">
        <v>0.1</v>
      </c>
      <c r="S64" s="8">
        <v>0.5</v>
      </c>
      <c r="T64" s="8">
        <v>0.75</v>
      </c>
      <c r="U64" s="8">
        <v>1</v>
      </c>
      <c r="V64" s="94" t="s">
        <v>193</v>
      </c>
      <c r="W64" s="13" t="s">
        <v>34</v>
      </c>
    </row>
    <row r="65" spans="1:23" ht="52.5" thickBot="1" x14ac:dyDescent="0.3">
      <c r="A65" s="230"/>
      <c r="B65" s="281"/>
      <c r="C65" s="282"/>
      <c r="D65" s="283"/>
      <c r="E65" s="291"/>
      <c r="F65" s="55" t="s">
        <v>194</v>
      </c>
      <c r="G65" s="15" t="s">
        <v>44</v>
      </c>
      <c r="H65" s="93">
        <v>55</v>
      </c>
      <c r="I65" s="86" t="s">
        <v>198</v>
      </c>
      <c r="J65" s="93" t="str">
        <f t="shared" si="0"/>
        <v>55.1</v>
      </c>
      <c r="K65" s="57" t="s">
        <v>199</v>
      </c>
      <c r="L65" s="57"/>
      <c r="M65" s="11" t="s">
        <v>30</v>
      </c>
      <c r="N65" s="56">
        <v>7</v>
      </c>
      <c r="O65" s="86" t="s">
        <v>200</v>
      </c>
      <c r="P65" s="57" t="s">
        <v>42</v>
      </c>
      <c r="Q65" s="57" t="s">
        <v>32</v>
      </c>
      <c r="R65" s="58">
        <v>0</v>
      </c>
      <c r="S65" s="59">
        <v>2</v>
      </c>
      <c r="T65" s="59">
        <v>2</v>
      </c>
      <c r="U65" s="59">
        <v>3</v>
      </c>
      <c r="V65" s="53" t="s">
        <v>193</v>
      </c>
      <c r="W65" s="54" t="s">
        <v>34</v>
      </c>
    </row>
    <row r="66" spans="1:23" ht="51.75" x14ac:dyDescent="0.25">
      <c r="A66" s="230"/>
      <c r="B66" s="281"/>
      <c r="C66" s="282"/>
      <c r="D66" s="283"/>
      <c r="E66" s="292" t="s">
        <v>201</v>
      </c>
      <c r="F66" s="60" t="s">
        <v>201</v>
      </c>
      <c r="G66" s="4" t="s">
        <v>44</v>
      </c>
      <c r="H66" s="91">
        <v>56</v>
      </c>
      <c r="I66" s="91" t="s">
        <v>202</v>
      </c>
      <c r="J66" s="91" t="str">
        <f t="shared" si="0"/>
        <v>56.1</v>
      </c>
      <c r="K66" s="61" t="s">
        <v>203</v>
      </c>
      <c r="L66" s="75"/>
      <c r="M66" s="61" t="s">
        <v>41</v>
      </c>
      <c r="N66" s="62">
        <v>1</v>
      </c>
      <c r="O66" s="91" t="s">
        <v>204</v>
      </c>
      <c r="P66" s="18" t="s">
        <v>94</v>
      </c>
      <c r="Q66" s="61" t="s">
        <v>32</v>
      </c>
      <c r="R66" s="63">
        <v>1</v>
      </c>
      <c r="S66" s="63">
        <v>1</v>
      </c>
      <c r="T66" s="63">
        <v>1</v>
      </c>
      <c r="U66" s="63">
        <v>1</v>
      </c>
      <c r="V66" s="61" t="s">
        <v>205</v>
      </c>
      <c r="W66" s="64" t="s">
        <v>34</v>
      </c>
    </row>
    <row r="67" spans="1:23" ht="69" x14ac:dyDescent="0.25">
      <c r="A67" s="230"/>
      <c r="B67" s="281"/>
      <c r="C67" s="282"/>
      <c r="D67" s="283"/>
      <c r="E67" s="293"/>
      <c r="F67" s="10" t="s">
        <v>201</v>
      </c>
      <c r="G67" s="4" t="s">
        <v>44</v>
      </c>
      <c r="H67" s="92">
        <v>57</v>
      </c>
      <c r="I67" s="92" t="s">
        <v>206</v>
      </c>
      <c r="J67" s="92" t="str">
        <f t="shared" si="0"/>
        <v>57.1</v>
      </c>
      <c r="K67" s="22" t="s">
        <v>207</v>
      </c>
      <c r="L67" s="76"/>
      <c r="M67" s="22" t="s">
        <v>41</v>
      </c>
      <c r="N67" s="65">
        <v>0.6</v>
      </c>
      <c r="O67" s="92" t="s">
        <v>208</v>
      </c>
      <c r="P67" s="11" t="s">
        <v>94</v>
      </c>
      <c r="Q67" s="22" t="s">
        <v>32</v>
      </c>
      <c r="R67" s="46">
        <v>0.6</v>
      </c>
      <c r="S67" s="46">
        <v>0.6</v>
      </c>
      <c r="T67" s="46">
        <v>0.6</v>
      </c>
      <c r="U67" s="46">
        <v>0.6</v>
      </c>
      <c r="V67" s="22" t="s">
        <v>205</v>
      </c>
      <c r="W67" s="23" t="s">
        <v>34</v>
      </c>
    </row>
    <row r="68" spans="1:23" ht="51.75" x14ac:dyDescent="0.25">
      <c r="A68" s="230"/>
      <c r="B68" s="281"/>
      <c r="C68" s="282"/>
      <c r="D68" s="283"/>
      <c r="E68" s="294" t="s">
        <v>209</v>
      </c>
      <c r="F68" s="10" t="s">
        <v>209</v>
      </c>
      <c r="G68" s="4" t="s">
        <v>44</v>
      </c>
      <c r="H68" s="92">
        <v>58</v>
      </c>
      <c r="I68" s="92" t="s">
        <v>210</v>
      </c>
      <c r="J68" s="92" t="str">
        <f t="shared" si="0"/>
        <v>58.1</v>
      </c>
      <c r="K68" s="22" t="s">
        <v>211</v>
      </c>
      <c r="L68" s="76" t="s">
        <v>30</v>
      </c>
      <c r="M68" s="22" t="s">
        <v>30</v>
      </c>
      <c r="N68" s="25">
        <v>2</v>
      </c>
      <c r="O68" s="92" t="s">
        <v>212</v>
      </c>
      <c r="P68" s="11" t="s">
        <v>42</v>
      </c>
      <c r="Q68" s="22" t="s">
        <v>113</v>
      </c>
      <c r="R68" s="66">
        <v>0</v>
      </c>
      <c r="S68" s="66">
        <v>1</v>
      </c>
      <c r="T68" s="66">
        <v>0</v>
      </c>
      <c r="U68" s="66">
        <v>1</v>
      </c>
      <c r="V68" s="22" t="s">
        <v>213</v>
      </c>
      <c r="W68" s="23" t="s">
        <v>34</v>
      </c>
    </row>
    <row r="69" spans="1:23" ht="52.5" thickBot="1" x14ac:dyDescent="0.3">
      <c r="A69" s="230"/>
      <c r="B69" s="281"/>
      <c r="C69" s="282"/>
      <c r="D69" s="283"/>
      <c r="E69" s="295"/>
      <c r="F69" s="26" t="s">
        <v>209</v>
      </c>
      <c r="G69" s="27" t="s">
        <v>44</v>
      </c>
      <c r="H69" s="28">
        <v>59</v>
      </c>
      <c r="I69" s="28" t="s">
        <v>214</v>
      </c>
      <c r="J69" s="28" t="str">
        <f t="shared" si="0"/>
        <v>59.1</v>
      </c>
      <c r="K69" s="29" t="s">
        <v>215</v>
      </c>
      <c r="L69" s="77" t="s">
        <v>30</v>
      </c>
      <c r="M69" s="29" t="s">
        <v>30</v>
      </c>
      <c r="N69" s="67">
        <v>0.25</v>
      </c>
      <c r="O69" s="28" t="s">
        <v>216</v>
      </c>
      <c r="P69" s="34" t="s">
        <v>94</v>
      </c>
      <c r="Q69" s="29" t="s">
        <v>32</v>
      </c>
      <c r="R69" s="68">
        <v>0.25</v>
      </c>
      <c r="S69" s="68">
        <v>0.25</v>
      </c>
      <c r="T69" s="68">
        <v>0.25</v>
      </c>
      <c r="U69" s="68">
        <v>0.25</v>
      </c>
      <c r="V69" s="29" t="s">
        <v>213</v>
      </c>
      <c r="W69" s="31" t="s">
        <v>34</v>
      </c>
    </row>
    <row r="70" spans="1:23" ht="158.25" customHeight="1" thickTop="1" x14ac:dyDescent="0.25">
      <c r="A70" s="230"/>
      <c r="B70" s="281"/>
      <c r="C70" s="282"/>
      <c r="D70" s="283"/>
      <c r="E70" s="285" t="s">
        <v>217</v>
      </c>
      <c r="F70" s="3" t="s">
        <v>217</v>
      </c>
      <c r="G70" s="4" t="s">
        <v>44</v>
      </c>
      <c r="H70" s="5">
        <v>60</v>
      </c>
      <c r="I70" s="89" t="s">
        <v>218</v>
      </c>
      <c r="J70" s="5" t="str">
        <f t="shared" si="0"/>
        <v>60.1</v>
      </c>
      <c r="K70" s="89" t="s">
        <v>236</v>
      </c>
      <c r="L70" s="89"/>
      <c r="M70" s="6" t="s">
        <v>30</v>
      </c>
      <c r="N70" s="42">
        <v>1</v>
      </c>
      <c r="O70" s="89" t="s">
        <v>39</v>
      </c>
      <c r="P70" s="6" t="s">
        <v>42</v>
      </c>
      <c r="Q70" s="6" t="s">
        <v>32</v>
      </c>
      <c r="R70" s="69">
        <v>1</v>
      </c>
      <c r="S70" s="69">
        <v>0</v>
      </c>
      <c r="T70" s="69">
        <v>0</v>
      </c>
      <c r="U70" s="69">
        <v>0</v>
      </c>
      <c r="V70" s="89" t="s">
        <v>219</v>
      </c>
      <c r="W70" s="9" t="s">
        <v>34</v>
      </c>
    </row>
    <row r="71" spans="1:23" ht="143.25" customHeight="1" x14ac:dyDescent="0.25">
      <c r="A71" s="230"/>
      <c r="B71" s="281"/>
      <c r="C71" s="282"/>
      <c r="D71" s="283"/>
      <c r="E71" s="285"/>
      <c r="F71" s="10" t="s">
        <v>217</v>
      </c>
      <c r="G71" s="4" t="s">
        <v>44</v>
      </c>
      <c r="H71" s="92">
        <v>61</v>
      </c>
      <c r="I71" s="94" t="s">
        <v>233</v>
      </c>
      <c r="J71" s="92" t="str">
        <f t="shared" si="0"/>
        <v>61.1</v>
      </c>
      <c r="K71" s="11" t="s">
        <v>234</v>
      </c>
      <c r="L71" s="94"/>
      <c r="M71" s="11" t="s">
        <v>30</v>
      </c>
      <c r="N71" s="32">
        <v>4</v>
      </c>
      <c r="O71" s="94" t="s">
        <v>39</v>
      </c>
      <c r="P71" s="11" t="s">
        <v>42</v>
      </c>
      <c r="Q71" s="11" t="s">
        <v>32</v>
      </c>
      <c r="R71" s="33">
        <v>1</v>
      </c>
      <c r="S71" s="33">
        <v>1</v>
      </c>
      <c r="T71" s="33">
        <v>1</v>
      </c>
      <c r="U71" s="33">
        <v>1</v>
      </c>
      <c r="V71" s="94" t="s">
        <v>219</v>
      </c>
      <c r="W71" s="13" t="s">
        <v>34</v>
      </c>
    </row>
    <row r="72" spans="1:23" ht="158.25" customHeight="1" thickBot="1" x14ac:dyDescent="0.3">
      <c r="A72" s="230"/>
      <c r="B72" s="281"/>
      <c r="C72" s="282"/>
      <c r="D72" s="283"/>
      <c r="E72" s="296"/>
      <c r="F72" s="26" t="s">
        <v>217</v>
      </c>
      <c r="G72" s="27" t="s">
        <v>44</v>
      </c>
      <c r="H72" s="28">
        <v>62</v>
      </c>
      <c r="I72" s="70" t="s">
        <v>220</v>
      </c>
      <c r="J72" s="28" t="str">
        <f t="shared" si="0"/>
        <v>62.1</v>
      </c>
      <c r="K72" s="70" t="s">
        <v>235</v>
      </c>
      <c r="L72" s="70"/>
      <c r="M72" s="71" t="s">
        <v>30</v>
      </c>
      <c r="N72" s="72">
        <v>12</v>
      </c>
      <c r="O72" s="70" t="s">
        <v>108</v>
      </c>
      <c r="P72" s="71" t="s">
        <v>42</v>
      </c>
      <c r="Q72" s="71" t="s">
        <v>161</v>
      </c>
      <c r="R72" s="73">
        <v>3</v>
      </c>
      <c r="S72" s="73">
        <v>3</v>
      </c>
      <c r="T72" s="73">
        <v>3</v>
      </c>
      <c r="U72" s="73">
        <v>3</v>
      </c>
      <c r="V72" s="70" t="s">
        <v>219</v>
      </c>
      <c r="W72" s="74" t="s">
        <v>34</v>
      </c>
    </row>
    <row r="73" spans="1:23" ht="15.75" hidden="1" thickTop="1" x14ac:dyDescent="0.25"/>
    <row r="74" spans="1:23" hidden="1" x14ac:dyDescent="0.25"/>
    <row r="75" spans="1:23" hidden="1" x14ac:dyDescent="0.25"/>
    <row r="76" spans="1:23" hidden="1" x14ac:dyDescent="0.25"/>
    <row r="77" spans="1:23" hidden="1" x14ac:dyDescent="0.25"/>
    <row r="78" spans="1:23" hidden="1" x14ac:dyDescent="0.25"/>
    <row r="79" spans="1:23" hidden="1" x14ac:dyDescent="0.25"/>
    <row r="80" spans="1:23" hidden="1" x14ac:dyDescent="0.25"/>
    <row r="81" hidden="1" x14ac:dyDescent="0.25"/>
    <row r="82" hidden="1" x14ac:dyDescent="0.25"/>
    <row r="83" hidden="1" x14ac:dyDescent="0.25"/>
    <row r="84" x14ac:dyDescent="0.25"/>
    <row r="85" x14ac:dyDescent="0.25"/>
    <row r="86" x14ac:dyDescent="0.25"/>
  </sheetData>
  <protectedRanges>
    <protectedRange sqref="F7:F8" name="Rango2"/>
  </protectedRanges>
  <autoFilter ref="B8:W72"/>
  <mergeCells count="21">
    <mergeCell ref="E61:E63"/>
    <mergeCell ref="J7:M7"/>
    <mergeCell ref="N7:Q7"/>
    <mergeCell ref="F40:F46"/>
    <mergeCell ref="E40:E46"/>
    <mergeCell ref="B2:E5"/>
    <mergeCell ref="F2:V5"/>
    <mergeCell ref="B9:D72"/>
    <mergeCell ref="E9:E15"/>
    <mergeCell ref="E16:E26"/>
    <mergeCell ref="E27:E34"/>
    <mergeCell ref="E35:E36"/>
    <mergeCell ref="E64:E65"/>
    <mergeCell ref="E66:E67"/>
    <mergeCell ref="E68:E69"/>
    <mergeCell ref="E70:E72"/>
    <mergeCell ref="E37:E39"/>
    <mergeCell ref="E47:E48"/>
    <mergeCell ref="E49:E55"/>
    <mergeCell ref="R7:U7"/>
    <mergeCell ref="E56:E59"/>
  </mergeCells>
  <dataValidations count="16">
    <dataValidation allowBlank="1" showInputMessage="1" showErrorMessage="1" prompt="Corresponde a la sumatoria de los operativos planeados realizar por las Regionales" sqref="N30"/>
    <dataValidation allowBlank="1" showInputMessage="1" showErrorMessage="1" prompt="Los avances de la Meta se medirán porcentualmente de forma incremental, en relación a los avances de gestión obtenidos, siendo el 100% del total de la camapaña ejecutada e informe de los resultados." sqref="N28"/>
    <dataValidation allowBlank="1" showInputMessage="1" showErrorMessage="1" prompt="Los avances de la Meta se medirán porcentualmente de forma incremental, en relación a los avances de gestión obtenidos, siendo el 100% los documentos de los resultados de los 6 estudios realizados." sqref="N15"/>
    <dataValidation allowBlank="1" showInputMessage="1" showErrorMessage="1" prompt="Los avances de la Meta se medirán porcentualmente de forma incremental, en relación a los avances de gestión obtenidos y la información actualizada de la base de datos, siendo el 100% la base de datos consolidada con la información obtenida durante el año" sqref="N13"/>
    <dataValidation allowBlank="1" showInputMessage="1" showErrorMessage="1" prompt="Los avances de la Meta se medirán porcentualmente de forma incremental, en relación a los avances de gestión obtenidos, siendo el 100% el documento de resultado de la invetigación realizada." sqref="N11"/>
    <dataValidation allowBlank="1" showInputMessage="1" showErrorMessage="1" prompt="Los avances de la Meta se medirán porcentualmente de forma incremental, en relación a los avances de gestión obtenidos, siendo el 100% los documentos de los resultados de la 8 investigaciones realizadas." sqref="N10"/>
    <dataValidation allowBlank="1" showInputMessage="1" showErrorMessage="1" prompt="Los avances de la Meta se medirán porcentualmente de forma incremental, en relación a los avances de gestión obtenidos, siendo el 100% la entrega del documento técnico." sqref="N9 N12 N14"/>
    <dataValidation type="list" allowBlank="1" showInputMessage="1" showErrorMessage="1" sqref="E49:F53 F60:F65 E60:E64 F54:F55">
      <formula1>$B$130:$B$152</formula1>
    </dataValidation>
    <dataValidation type="list" allowBlank="1" showInputMessage="1" showErrorMessage="1" sqref="F69 E70:F72 F57:F59 E66:F68 E9:F9 E56:F56 F36 E37:F37 F10:F15 E16:F35 E47:F48 F38:F39 E40">
      <formula1>$B$130:$B$145</formula1>
    </dataValidation>
    <dataValidation type="list" allowBlank="1" showInputMessage="1" showErrorMessage="1" sqref="B9">
      <formula1>$B$121:$B$127</formula1>
    </dataValidation>
    <dataValidation type="list" allowBlank="1" showInputMessage="1" showErrorMessage="1" sqref="Q47:Q72 Q16:Q39">
      <formula1>$F$130:$F$135</formula1>
    </dataValidation>
    <dataValidation type="list" allowBlank="1" showInputMessage="1" showErrorMessage="1" sqref="P16:P72">
      <formula1>$C$130:$C$133</formula1>
    </dataValidation>
    <dataValidation type="list" allowBlank="1" showInputMessage="1" showErrorMessage="1" sqref="M47:M72 L46 M9:M39">
      <formula1>$D$130:$D$132</formula1>
    </dataValidation>
    <dataValidation type="list" allowBlank="1" showInputMessage="1" showErrorMessage="1" sqref="Q40:Q45">
      <formula1>$F$127:$F$132</formula1>
    </dataValidation>
    <dataValidation type="list" allowBlank="1" showInputMessage="1" showErrorMessage="1" sqref="M40:M46">
      <formula1>$D$121:$D$123</formula1>
    </dataValidation>
    <dataValidation type="list" allowBlank="1" showInputMessage="1" showErrorMessage="1" sqref="G9:G72">
      <formula1>$B$112:$B$118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1"/>
  <sheetViews>
    <sheetView zoomScale="70" zoomScaleNormal="70" workbookViewId="0">
      <selection activeCell="E9" sqref="E9"/>
    </sheetView>
  </sheetViews>
  <sheetFormatPr baseColWidth="10" defaultRowHeight="15" x14ac:dyDescent="0.25"/>
  <cols>
    <col min="1" max="1" width="2.42578125" customWidth="1"/>
    <col min="2" max="2" width="24.42578125" bestFit="1" customWidth="1"/>
    <col min="3" max="3" width="42.5703125" bestFit="1" customWidth="1"/>
    <col min="4" max="4" width="55" bestFit="1" customWidth="1"/>
    <col min="5" max="5" width="18.28515625" bestFit="1" customWidth="1"/>
    <col min="6" max="6" width="19.28515625" bestFit="1" customWidth="1"/>
    <col min="7" max="7" width="22.42578125" bestFit="1" customWidth="1"/>
    <col min="8" max="8" width="8.28515625" bestFit="1" customWidth="1"/>
    <col min="9" max="9" width="11.140625" bestFit="1" customWidth="1"/>
    <col min="10" max="10" width="22.5703125" bestFit="1" customWidth="1"/>
    <col min="11" max="11" width="13" bestFit="1" customWidth="1"/>
    <col min="12" max="12" width="24" customWidth="1"/>
    <col min="23" max="23" width="18.28515625" bestFit="1" customWidth="1"/>
    <col min="24" max="25" width="23.42578125" customWidth="1"/>
  </cols>
  <sheetData>
    <row r="1" spans="2:24" ht="15.75" thickBot="1" x14ac:dyDescent="0.3"/>
    <row r="2" spans="2:24" ht="40.5" customHeight="1" thickBot="1" x14ac:dyDescent="0.3">
      <c r="B2" s="266"/>
      <c r="C2" s="328"/>
      <c r="D2" s="331" t="s">
        <v>376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3"/>
      <c r="X2" s="203" t="s">
        <v>0</v>
      </c>
    </row>
    <row r="3" spans="2:24" ht="25.5" customHeight="1" thickBot="1" x14ac:dyDescent="0.3">
      <c r="B3" s="268"/>
      <c r="C3" s="329"/>
      <c r="D3" s="334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6"/>
      <c r="X3" s="203" t="s">
        <v>1</v>
      </c>
    </row>
    <row r="4" spans="2:24" ht="29.25" customHeight="1" x14ac:dyDescent="0.25">
      <c r="B4" s="268"/>
      <c r="C4" s="329"/>
      <c r="D4" s="334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6"/>
      <c r="X4" s="204" t="s">
        <v>396</v>
      </c>
    </row>
    <row r="5" spans="2:24" ht="16.5" customHeight="1" thickBot="1" x14ac:dyDescent="0.3">
      <c r="B5" s="270"/>
      <c r="C5" s="330"/>
      <c r="D5" s="337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9"/>
      <c r="X5" s="205" t="s">
        <v>2</v>
      </c>
    </row>
    <row r="6" spans="2:24" ht="13.5" customHeight="1" thickBot="1" x14ac:dyDescent="0.35">
      <c r="B6" s="102"/>
      <c r="C6" s="102"/>
      <c r="D6" s="103"/>
      <c r="E6" s="2"/>
      <c r="F6" s="2"/>
      <c r="G6" s="2"/>
      <c r="H6" s="104"/>
      <c r="I6" s="104"/>
      <c r="J6" s="105"/>
      <c r="K6" s="2"/>
      <c r="L6" s="105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</row>
    <row r="7" spans="2:24" ht="16.5" thickTop="1" thickBot="1" x14ac:dyDescent="0.3">
      <c r="B7" s="106"/>
      <c r="C7" s="107"/>
      <c r="D7" s="108"/>
      <c r="E7" s="109"/>
      <c r="F7" s="109"/>
      <c r="G7" s="109"/>
      <c r="H7" s="110"/>
      <c r="I7" s="110"/>
      <c r="J7" s="111"/>
      <c r="K7" s="366" t="s">
        <v>3</v>
      </c>
      <c r="L7" s="367"/>
      <c r="M7" s="367"/>
      <c r="N7" s="368"/>
      <c r="O7" s="369" t="s">
        <v>4</v>
      </c>
      <c r="P7" s="369"/>
      <c r="Q7" s="369"/>
      <c r="R7" s="369"/>
      <c r="S7" s="369" t="s">
        <v>5</v>
      </c>
      <c r="T7" s="369"/>
      <c r="U7" s="369"/>
      <c r="V7" s="369"/>
      <c r="W7" s="112"/>
      <c r="X7" s="113"/>
    </row>
    <row r="8" spans="2:24" ht="61.5" thickTop="1" thickBot="1" x14ac:dyDescent="0.3">
      <c r="B8" s="114" t="s">
        <v>6</v>
      </c>
      <c r="C8" s="115" t="s">
        <v>7</v>
      </c>
      <c r="D8" s="116" t="s">
        <v>8</v>
      </c>
      <c r="E8" s="116" t="s">
        <v>238</v>
      </c>
      <c r="F8" s="117" t="s">
        <v>10</v>
      </c>
      <c r="G8" s="118" t="s">
        <v>11</v>
      </c>
      <c r="H8" s="116" t="s">
        <v>239</v>
      </c>
      <c r="I8" s="116" t="s">
        <v>12</v>
      </c>
      <c r="J8" s="119" t="s">
        <v>13</v>
      </c>
      <c r="K8" s="120" t="s">
        <v>14</v>
      </c>
      <c r="L8" s="120" t="s">
        <v>15</v>
      </c>
      <c r="M8" s="120" t="s">
        <v>16</v>
      </c>
      <c r="N8" s="120" t="s">
        <v>17</v>
      </c>
      <c r="O8" s="121" t="s">
        <v>18</v>
      </c>
      <c r="P8" s="121" t="s">
        <v>19</v>
      </c>
      <c r="Q8" s="121" t="s">
        <v>20</v>
      </c>
      <c r="R8" s="121" t="s">
        <v>21</v>
      </c>
      <c r="S8" s="121" t="s">
        <v>22</v>
      </c>
      <c r="T8" s="121" t="s">
        <v>23</v>
      </c>
      <c r="U8" s="121" t="s">
        <v>24</v>
      </c>
      <c r="V8" s="121" t="s">
        <v>25</v>
      </c>
      <c r="W8" s="122" t="s">
        <v>26</v>
      </c>
      <c r="X8" s="123" t="s">
        <v>27</v>
      </c>
    </row>
    <row r="9" spans="2:24" ht="80.099999999999994" customHeight="1" x14ac:dyDescent="0.25">
      <c r="B9" s="354"/>
      <c r="C9" s="371"/>
      <c r="D9" s="361"/>
      <c r="E9" s="124" t="s">
        <v>240</v>
      </c>
      <c r="F9" s="125" t="s">
        <v>241</v>
      </c>
      <c r="G9" s="126" t="s">
        <v>29</v>
      </c>
      <c r="H9" s="124">
        <v>1</v>
      </c>
      <c r="I9" s="5" t="str">
        <f t="shared" ref="I9:I68" si="0">CONCATENATE(IF(E9="DIRECCIÓN REGIONAL CALI","DRC",IF(E9="DIRECCIÓN REGIONAL BARRANCA","DRB",IF(E9="DIRECCIÓN REGIONAL MEDELLÍN","DRMD",IF(E9="DIRECCIÓN REGIONAL MAGANGUÉ","DRMG",IF(E9="DIRECCIÓN REGIONAL BARRANQUILLA","DRBR",IF(E9="DIRECCIÓN REGIONAL VILLAVICENCIO","DRV",IF(E9="DIRECCIÓN REGIONAL BOGOTÁ","DRBG",""))))))),H9)</f>
        <v>DRC1</v>
      </c>
      <c r="J9" s="127" t="s">
        <v>242</v>
      </c>
      <c r="K9" s="89" t="str">
        <f t="shared" ref="K9:K72" si="1">CONCATENATE(I9,".","1")</f>
        <v>DRC1.1</v>
      </c>
      <c r="L9" s="127" t="s">
        <v>243</v>
      </c>
      <c r="M9" s="128"/>
      <c r="N9" s="11" t="s">
        <v>30</v>
      </c>
      <c r="O9" s="129">
        <v>4</v>
      </c>
      <c r="P9" s="94" t="s">
        <v>244</v>
      </c>
      <c r="Q9" s="11" t="s">
        <v>42</v>
      </c>
      <c r="R9" s="11" t="s">
        <v>113</v>
      </c>
      <c r="S9" s="129">
        <v>0</v>
      </c>
      <c r="T9" s="129">
        <v>0</v>
      </c>
      <c r="U9" s="129">
        <v>0</v>
      </c>
      <c r="V9" s="129">
        <v>4</v>
      </c>
      <c r="W9" s="94" t="s">
        <v>240</v>
      </c>
      <c r="X9" s="23" t="s">
        <v>34</v>
      </c>
    </row>
    <row r="10" spans="2:24" ht="80.099999999999994" customHeight="1" thickBot="1" x14ac:dyDescent="0.3">
      <c r="B10" s="341"/>
      <c r="C10" s="372"/>
      <c r="D10" s="363"/>
      <c r="E10" s="16" t="s">
        <v>245</v>
      </c>
      <c r="F10" s="130" t="s">
        <v>246</v>
      </c>
      <c r="G10" s="131" t="s">
        <v>29</v>
      </c>
      <c r="H10" s="132">
        <v>2</v>
      </c>
      <c r="I10" s="132" t="str">
        <f t="shared" si="0"/>
        <v>DRBR2</v>
      </c>
      <c r="J10" s="133" t="s">
        <v>35</v>
      </c>
      <c r="K10" s="86" t="str">
        <f t="shared" si="1"/>
        <v>DRBR2.1</v>
      </c>
      <c r="L10" s="95" t="s">
        <v>36</v>
      </c>
      <c r="M10" s="134"/>
      <c r="N10" s="17" t="s">
        <v>30</v>
      </c>
      <c r="O10" s="135">
        <v>12</v>
      </c>
      <c r="P10" s="90" t="s">
        <v>37</v>
      </c>
      <c r="Q10" s="17" t="s">
        <v>42</v>
      </c>
      <c r="R10" s="17" t="s">
        <v>113</v>
      </c>
      <c r="S10" s="135">
        <v>0</v>
      </c>
      <c r="T10" s="135">
        <v>4</v>
      </c>
      <c r="U10" s="135">
        <v>4</v>
      </c>
      <c r="V10" s="135">
        <v>4</v>
      </c>
      <c r="W10" s="90" t="s">
        <v>245</v>
      </c>
      <c r="X10" s="136" t="s">
        <v>34</v>
      </c>
    </row>
    <row r="11" spans="2:24" ht="80.099999999999994" customHeight="1" thickBot="1" x14ac:dyDescent="0.3">
      <c r="B11" s="341"/>
      <c r="C11" s="372"/>
      <c r="D11" s="137"/>
      <c r="E11" s="50" t="s">
        <v>245</v>
      </c>
      <c r="F11" s="138" t="s">
        <v>246</v>
      </c>
      <c r="G11" s="139" t="s">
        <v>29</v>
      </c>
      <c r="H11" s="140">
        <v>3</v>
      </c>
      <c r="I11" s="141" t="str">
        <f t="shared" si="0"/>
        <v>DRBR3</v>
      </c>
      <c r="J11" s="142" t="s">
        <v>247</v>
      </c>
      <c r="K11" s="143" t="str">
        <f t="shared" si="1"/>
        <v>DRBR3.1</v>
      </c>
      <c r="L11" s="142" t="s">
        <v>38</v>
      </c>
      <c r="M11" s="144"/>
      <c r="N11" s="145" t="s">
        <v>30</v>
      </c>
      <c r="O11" s="146">
        <v>12</v>
      </c>
      <c r="P11" s="143" t="s">
        <v>248</v>
      </c>
      <c r="Q11" s="145" t="s">
        <v>42</v>
      </c>
      <c r="R11" s="145" t="s">
        <v>113</v>
      </c>
      <c r="S11" s="146">
        <v>0</v>
      </c>
      <c r="T11" s="146">
        <v>0</v>
      </c>
      <c r="U11" s="146">
        <v>3</v>
      </c>
      <c r="V11" s="146">
        <v>9</v>
      </c>
      <c r="W11" s="143" t="s">
        <v>245</v>
      </c>
      <c r="X11" s="147" t="s">
        <v>34</v>
      </c>
    </row>
    <row r="12" spans="2:24" ht="80.099999999999994" customHeight="1" x14ac:dyDescent="0.25">
      <c r="B12" s="341"/>
      <c r="C12" s="372"/>
      <c r="D12" s="346"/>
      <c r="E12" s="294"/>
      <c r="F12" s="148" t="s">
        <v>241</v>
      </c>
      <c r="G12" s="149" t="s">
        <v>29</v>
      </c>
      <c r="H12" s="5">
        <v>4</v>
      </c>
      <c r="I12" s="5" t="str">
        <f t="shared" si="0"/>
        <v>4</v>
      </c>
      <c r="J12" s="150" t="s">
        <v>249</v>
      </c>
      <c r="K12" s="89" t="str">
        <f t="shared" si="1"/>
        <v>4.1</v>
      </c>
      <c r="L12" s="150" t="s">
        <v>250</v>
      </c>
      <c r="M12" s="151"/>
      <c r="N12" s="6" t="s">
        <v>30</v>
      </c>
      <c r="O12" s="152">
        <v>48</v>
      </c>
      <c r="P12" s="89" t="s">
        <v>251</v>
      </c>
      <c r="Q12" s="6" t="s">
        <v>42</v>
      </c>
      <c r="R12" s="6" t="s">
        <v>32</v>
      </c>
      <c r="S12" s="152">
        <v>3</v>
      </c>
      <c r="T12" s="152">
        <v>15</v>
      </c>
      <c r="U12" s="152">
        <v>15</v>
      </c>
      <c r="V12" s="152">
        <v>15</v>
      </c>
      <c r="W12" s="89" t="s">
        <v>240</v>
      </c>
      <c r="X12" s="153" t="s">
        <v>34</v>
      </c>
    </row>
    <row r="13" spans="2:24" ht="80.099999999999994" customHeight="1" x14ac:dyDescent="0.25">
      <c r="B13" s="341"/>
      <c r="C13" s="372"/>
      <c r="D13" s="347"/>
      <c r="E13" s="294"/>
      <c r="F13" s="154" t="s">
        <v>241</v>
      </c>
      <c r="G13" s="155" t="s">
        <v>29</v>
      </c>
      <c r="H13" s="92">
        <v>5</v>
      </c>
      <c r="I13" s="5" t="str">
        <f>CONCATENATE(IF(E12="DIRECCIÓN REGIONAL CALI","DRC",IF(E12="DIRECCIÓN REGIONAL BARRANCA","DRB",IF(E12="DIRECCIÓN REGIONAL MEDELLÍN","DRMD",IF(E12="DIRECCIÓN REGIONAL MAGANGUÉ","DRMG",IF(E12="DIRECCIÓN REGIONAL BARRANQUILLA","DRBR",IF(E12="DIRECCIÓN REGIONAL VILLAVICENCIO","DRV",IF(E12="DIRECCIÓN REGIONAL BOGOTÁ","DRBG",""))))))),H13)</f>
        <v>5</v>
      </c>
      <c r="J13" s="127" t="s">
        <v>252</v>
      </c>
      <c r="K13" s="89" t="str">
        <f t="shared" si="1"/>
        <v>5.1</v>
      </c>
      <c r="L13" s="127" t="s">
        <v>253</v>
      </c>
      <c r="M13" s="128"/>
      <c r="N13" s="11" t="s">
        <v>30</v>
      </c>
      <c r="O13" s="129">
        <v>74</v>
      </c>
      <c r="P13" s="94" t="s">
        <v>254</v>
      </c>
      <c r="Q13" s="11" t="s">
        <v>255</v>
      </c>
      <c r="R13" s="11" t="s">
        <v>256</v>
      </c>
      <c r="S13" s="129">
        <v>2</v>
      </c>
      <c r="T13" s="129">
        <v>24</v>
      </c>
      <c r="U13" s="129">
        <v>24</v>
      </c>
      <c r="V13" s="129">
        <v>24</v>
      </c>
      <c r="W13" s="94" t="s">
        <v>240</v>
      </c>
      <c r="X13" s="23" t="s">
        <v>34</v>
      </c>
    </row>
    <row r="14" spans="2:24" ht="80.099999999999994" customHeight="1" x14ac:dyDescent="0.25">
      <c r="B14" s="341"/>
      <c r="C14" s="372"/>
      <c r="D14" s="347"/>
      <c r="E14" s="294"/>
      <c r="F14" s="154" t="s">
        <v>241</v>
      </c>
      <c r="G14" s="155" t="s">
        <v>29</v>
      </c>
      <c r="H14" s="92">
        <v>6</v>
      </c>
      <c r="I14" s="5" t="str">
        <f>CONCATENATE(IF(E12="DIRECCIÓN REGIONAL CALI","DRC",IF(E12="DIRECCIÓN REGIONAL BARRANCA","DRB",IF(E12="DIRECCIÓN REGIONAL MEDELLÍN","DRMD",IF(E12="DIRECCIÓN REGIONAL MAGANGUÉ","DRMG",IF(E12="DIRECCIÓN REGIONAL BARRANQUILLA","DRBR",IF(E12="DIRECCIÓN REGIONAL VILLAVICENCIO","DRV",IF(E12="DIRECCIÓN REGIONAL BOGOTÁ","DRBG",""))))))),H14)</f>
        <v>6</v>
      </c>
      <c r="J14" s="127" t="s">
        <v>257</v>
      </c>
      <c r="K14" s="89" t="str">
        <f t="shared" si="1"/>
        <v>6.1</v>
      </c>
      <c r="L14" s="127" t="s">
        <v>258</v>
      </c>
      <c r="M14" s="128"/>
      <c r="N14" s="11" t="s">
        <v>30</v>
      </c>
      <c r="O14" s="129">
        <v>54</v>
      </c>
      <c r="P14" s="94" t="s">
        <v>259</v>
      </c>
      <c r="Q14" s="11" t="s">
        <v>255</v>
      </c>
      <c r="R14" s="11" t="s">
        <v>32</v>
      </c>
      <c r="S14" s="129">
        <v>0</v>
      </c>
      <c r="T14" s="129">
        <v>18</v>
      </c>
      <c r="U14" s="129">
        <v>18</v>
      </c>
      <c r="V14" s="129">
        <v>18</v>
      </c>
      <c r="W14" s="94" t="s">
        <v>240</v>
      </c>
      <c r="X14" s="23" t="s">
        <v>34</v>
      </c>
    </row>
    <row r="15" spans="2:24" ht="80.099999999999994" customHeight="1" x14ac:dyDescent="0.25">
      <c r="B15" s="341"/>
      <c r="C15" s="372"/>
      <c r="D15" s="347"/>
      <c r="E15" s="294"/>
      <c r="F15" s="154" t="s">
        <v>241</v>
      </c>
      <c r="G15" s="155" t="s">
        <v>29</v>
      </c>
      <c r="H15" s="92">
        <v>7</v>
      </c>
      <c r="I15" s="5" t="str">
        <f>CONCATENATE(IF(E12="DIRECCIÓN REGIONAL CALI","DRC",IF(E12="DIRECCIÓN REGIONAL BARRANCA","DRB",IF(E12="DIRECCIÓN REGIONAL MEDELLÍN","DRMD",IF(E12="DIRECCIÓN REGIONAL MAGANGUÉ","DRMG",IF(E12="DIRECCIÓN REGIONAL BARRANQUILLA","DRBR",IF(E12="DIRECCIÓN REGIONAL VILLAVICENCIO","DRV",IF(E12="DIRECCIÓN REGIONAL BOGOTÁ","DRBG",""))))))),H15)</f>
        <v>7</v>
      </c>
      <c r="J15" s="127" t="s">
        <v>260</v>
      </c>
      <c r="K15" s="89" t="str">
        <f t="shared" si="1"/>
        <v>7.1</v>
      </c>
      <c r="L15" s="156" t="s">
        <v>261</v>
      </c>
      <c r="M15" s="128"/>
      <c r="N15" s="11" t="s">
        <v>30</v>
      </c>
      <c r="O15" s="129">
        <v>50</v>
      </c>
      <c r="P15" s="94" t="s">
        <v>251</v>
      </c>
      <c r="Q15" s="11" t="s">
        <v>255</v>
      </c>
      <c r="R15" s="11" t="s">
        <v>32</v>
      </c>
      <c r="S15" s="129">
        <v>5</v>
      </c>
      <c r="T15" s="129">
        <v>15</v>
      </c>
      <c r="U15" s="129">
        <v>15</v>
      </c>
      <c r="V15" s="129">
        <v>15</v>
      </c>
      <c r="W15" s="94" t="s">
        <v>240</v>
      </c>
      <c r="X15" s="23" t="s">
        <v>34</v>
      </c>
    </row>
    <row r="16" spans="2:24" ht="80.099999999999994" customHeight="1" thickBot="1" x14ac:dyDescent="0.3">
      <c r="B16" s="370"/>
      <c r="C16" s="373"/>
      <c r="D16" s="359"/>
      <c r="E16" s="374"/>
      <c r="F16" s="130" t="s">
        <v>241</v>
      </c>
      <c r="G16" s="157" t="s">
        <v>29</v>
      </c>
      <c r="H16" s="16">
        <v>8</v>
      </c>
      <c r="I16" s="16" t="str">
        <f>CONCATENATE(IF(E12="DIRECCIÓN REGIONAL CALI","DRC",IF(E12="DIRECCIÓN REGIONAL BARRANCA","DRB",IF(E12="DIRECCIÓN REGIONAL MEDELLÍN","DRMD",IF(E12="DIRECCIÓN REGIONAL MAGANGUÉ","DRMG",IF(E12="DIRECCIÓN REGIONAL BARRANQUILLA","DRBR",IF(E12="DIRECCIÓN REGIONAL VILLAVICENCIO","DRV",IF(E12="DIRECCIÓN REGIONAL BOGOTÁ","DRBG",""))))))),H16)</f>
        <v>8</v>
      </c>
      <c r="J16" s="95" t="s">
        <v>262</v>
      </c>
      <c r="K16" s="86" t="str">
        <f t="shared" si="1"/>
        <v>8.1</v>
      </c>
      <c r="L16" s="95" t="s">
        <v>263</v>
      </c>
      <c r="M16" s="134"/>
      <c r="N16" s="17" t="s">
        <v>30</v>
      </c>
      <c r="O16" s="158">
        <v>2</v>
      </c>
      <c r="P16" s="90" t="s">
        <v>264</v>
      </c>
      <c r="Q16" s="17" t="s">
        <v>42</v>
      </c>
      <c r="R16" s="17" t="s">
        <v>32</v>
      </c>
      <c r="S16" s="158">
        <v>0</v>
      </c>
      <c r="T16" s="158">
        <v>1</v>
      </c>
      <c r="U16" s="158">
        <v>0</v>
      </c>
      <c r="V16" s="158">
        <v>1</v>
      </c>
      <c r="W16" s="90" t="s">
        <v>240</v>
      </c>
      <c r="X16" s="136" t="s">
        <v>34</v>
      </c>
    </row>
    <row r="17" spans="2:24" ht="80.099999999999994" customHeight="1" x14ac:dyDescent="0.25">
      <c r="B17" s="354"/>
      <c r="C17" s="356"/>
      <c r="D17" s="358"/>
      <c r="E17" s="360" t="s">
        <v>265</v>
      </c>
      <c r="F17" s="148" t="s">
        <v>266</v>
      </c>
      <c r="G17" s="149" t="s">
        <v>44</v>
      </c>
      <c r="H17" s="5">
        <v>9</v>
      </c>
      <c r="I17" s="5" t="str">
        <f t="shared" si="0"/>
        <v>DRB9</v>
      </c>
      <c r="J17" s="159" t="s">
        <v>267</v>
      </c>
      <c r="K17" s="160" t="str">
        <f t="shared" si="1"/>
        <v>DRB9.1</v>
      </c>
      <c r="L17" s="161" t="s">
        <v>268</v>
      </c>
      <c r="M17" s="162"/>
      <c r="N17" s="163" t="s">
        <v>30</v>
      </c>
      <c r="O17" s="164">
        <v>1</v>
      </c>
      <c r="P17" s="160" t="s">
        <v>269</v>
      </c>
      <c r="Q17" s="163" t="s">
        <v>94</v>
      </c>
      <c r="R17" s="163" t="s">
        <v>32</v>
      </c>
      <c r="S17" s="164">
        <v>1</v>
      </c>
      <c r="T17" s="164">
        <v>1</v>
      </c>
      <c r="U17" s="164">
        <v>1</v>
      </c>
      <c r="V17" s="164">
        <v>1</v>
      </c>
      <c r="W17" s="160" t="s">
        <v>265</v>
      </c>
      <c r="X17" s="165" t="s">
        <v>34</v>
      </c>
    </row>
    <row r="18" spans="2:24" ht="80.099999999999994" customHeight="1" x14ac:dyDescent="0.25">
      <c r="B18" s="341"/>
      <c r="C18" s="344"/>
      <c r="D18" s="347"/>
      <c r="E18" s="293"/>
      <c r="F18" s="154" t="s">
        <v>266</v>
      </c>
      <c r="G18" s="155" t="s">
        <v>44</v>
      </c>
      <c r="H18" s="92">
        <v>10</v>
      </c>
      <c r="I18" s="5" t="str">
        <f>CONCATENATE(IF(E17="DIRECCIÓN REGIONAL CALI","DRC",IF(E17="DIRECCIÓN REGIONAL BARRANCA","DRB",IF(E18="DIRECCIÓN REGIONAL MEDELLÍN","DRMD",IF(E18="DIRECCIÓN REGIONAL MAGANGUÉ","DRMG",IF(E18="DIRECCIÓN REGIONAL BARRANQUILLA","DRBR",IF(E18="DIRECCIÓN REGIONAL VILLAVICENCIO","DRV",IF(E18="DIRECCIÓN REGIONAL BOGOTÁ","DRBG",""))))))),H18)</f>
        <v>DRB10</v>
      </c>
      <c r="J18" s="127" t="s">
        <v>270</v>
      </c>
      <c r="K18" s="89" t="str">
        <f t="shared" si="1"/>
        <v>DRB10.1</v>
      </c>
      <c r="L18" s="156" t="s">
        <v>271</v>
      </c>
      <c r="M18" s="166"/>
      <c r="N18" s="11" t="s">
        <v>30</v>
      </c>
      <c r="O18" s="167">
        <v>10</v>
      </c>
      <c r="P18" s="94" t="s">
        <v>212</v>
      </c>
      <c r="Q18" s="11" t="s">
        <v>42</v>
      </c>
      <c r="R18" s="11" t="s">
        <v>32</v>
      </c>
      <c r="S18" s="167">
        <v>2</v>
      </c>
      <c r="T18" s="167">
        <v>3</v>
      </c>
      <c r="U18" s="167">
        <v>3</v>
      </c>
      <c r="V18" s="167">
        <v>2</v>
      </c>
      <c r="W18" s="94" t="s">
        <v>265</v>
      </c>
      <c r="X18" s="23" t="s">
        <v>34</v>
      </c>
    </row>
    <row r="19" spans="2:24" ht="80.099999999999994" customHeight="1" x14ac:dyDescent="0.25">
      <c r="B19" s="341"/>
      <c r="C19" s="344"/>
      <c r="D19" s="347"/>
      <c r="E19" s="293" t="s">
        <v>245</v>
      </c>
      <c r="F19" s="154" t="s">
        <v>246</v>
      </c>
      <c r="G19" s="155" t="s">
        <v>44</v>
      </c>
      <c r="H19" s="92">
        <v>11</v>
      </c>
      <c r="I19" s="5" t="str">
        <f t="shared" si="0"/>
        <v>DRBR11</v>
      </c>
      <c r="J19" s="127" t="s">
        <v>272</v>
      </c>
      <c r="K19" s="89" t="str">
        <f t="shared" si="1"/>
        <v>DRBR11.1</v>
      </c>
      <c r="L19" s="156" t="s">
        <v>273</v>
      </c>
      <c r="M19" s="166"/>
      <c r="N19" s="11" t="s">
        <v>30</v>
      </c>
      <c r="O19" s="167">
        <v>1500</v>
      </c>
      <c r="P19" s="94" t="s">
        <v>47</v>
      </c>
      <c r="Q19" s="11" t="s">
        <v>42</v>
      </c>
      <c r="R19" s="11" t="s">
        <v>32</v>
      </c>
      <c r="S19" s="167">
        <v>200</v>
      </c>
      <c r="T19" s="167">
        <v>550</v>
      </c>
      <c r="U19" s="167">
        <v>550</v>
      </c>
      <c r="V19" s="167">
        <v>200</v>
      </c>
      <c r="W19" s="94" t="s">
        <v>245</v>
      </c>
      <c r="X19" s="23" t="s">
        <v>34</v>
      </c>
    </row>
    <row r="20" spans="2:24" ht="80.099999999999994" customHeight="1" x14ac:dyDescent="0.25">
      <c r="B20" s="341"/>
      <c r="C20" s="344"/>
      <c r="D20" s="347"/>
      <c r="E20" s="293"/>
      <c r="F20" s="154" t="s">
        <v>246</v>
      </c>
      <c r="G20" s="155" t="s">
        <v>44</v>
      </c>
      <c r="H20" s="92">
        <v>12</v>
      </c>
      <c r="I20" s="5" t="str">
        <f>CONCATENATE(IF(E19="DIRECCIÓN REGIONAL CALI","DRC",IF(E19="DIRECCIÓN REGIONAL BARRANCA","DRB",IF(E19="DIRECCIÓN REGIONAL MEDELLÍN","DRMD",IF(E19="DIRECCIÓN REGIONAL MAGANGUÉ","DRMG",IF(E19="DIRECCIÓN REGIONAL BARRANQUILLA","DRBR",IF(E19="DIRECCIÓN REGIONAL VILLAVICENCIO","DRV",IF(E19="DIRECCIÓN REGIONAL BOGOTÁ","DRBG",""))))))),H20)</f>
        <v>DRBR12</v>
      </c>
      <c r="J20" s="127" t="s">
        <v>49</v>
      </c>
      <c r="K20" s="89" t="str">
        <f t="shared" si="1"/>
        <v>DRBR12.1</v>
      </c>
      <c r="L20" s="156" t="s">
        <v>271</v>
      </c>
      <c r="M20" s="166"/>
      <c r="N20" s="11" t="s">
        <v>30</v>
      </c>
      <c r="O20" s="168">
        <v>450</v>
      </c>
      <c r="P20" s="94" t="s">
        <v>274</v>
      </c>
      <c r="Q20" s="11" t="s">
        <v>42</v>
      </c>
      <c r="R20" s="11" t="s">
        <v>32</v>
      </c>
      <c r="S20" s="168">
        <v>50</v>
      </c>
      <c r="T20" s="168">
        <v>150</v>
      </c>
      <c r="U20" s="168">
        <v>150</v>
      </c>
      <c r="V20" s="168">
        <v>100</v>
      </c>
      <c r="W20" s="94" t="s">
        <v>245</v>
      </c>
      <c r="X20" s="23" t="s">
        <v>34</v>
      </c>
    </row>
    <row r="21" spans="2:24" ht="80.099999999999994" customHeight="1" thickBot="1" x14ac:dyDescent="0.3">
      <c r="B21" s="341"/>
      <c r="C21" s="344"/>
      <c r="D21" s="347"/>
      <c r="E21" s="293"/>
      <c r="F21" s="154" t="s">
        <v>246</v>
      </c>
      <c r="G21" s="155" t="s">
        <v>44</v>
      </c>
      <c r="H21" s="92">
        <v>13</v>
      </c>
      <c r="I21" s="5" t="str">
        <f>CONCATENATE(IF(E19="DIRECCIÓN REGIONAL CALI","DRC",IF(E19="DIRECCIÓN REGIONAL BARRANCA","DRB",IF(E19="DIRECCIÓN REGIONAL MEDELLÍN","DRMD",IF(E19="DIRECCIÓN REGIONAL MAGANGUÉ","DRMG",IF(E19="DIRECCIÓN REGIONAL BARRANQUILLA","DRBR",IF(E19="DIRECCIÓN REGIONAL VILLAVICENCIO","DRV",IF(E19="DIRECCIÓN REGIONAL BOGOTÁ","DRBG",""))))))),H21)</f>
        <v>DRBR13</v>
      </c>
      <c r="J21" s="127" t="s">
        <v>52</v>
      </c>
      <c r="K21" s="89" t="str">
        <f t="shared" si="1"/>
        <v>DRBR13.1</v>
      </c>
      <c r="L21" s="156" t="s">
        <v>53</v>
      </c>
      <c r="M21" s="166"/>
      <c r="N21" s="11" t="s">
        <v>30</v>
      </c>
      <c r="O21" s="168">
        <v>16</v>
      </c>
      <c r="P21" s="94" t="s">
        <v>39</v>
      </c>
      <c r="Q21" s="11" t="s">
        <v>42</v>
      </c>
      <c r="R21" s="11" t="s">
        <v>32</v>
      </c>
      <c r="S21" s="168">
        <v>4</v>
      </c>
      <c r="T21" s="168">
        <v>4</v>
      </c>
      <c r="U21" s="168">
        <v>4</v>
      </c>
      <c r="V21" s="168">
        <v>4</v>
      </c>
      <c r="W21" s="94" t="s">
        <v>245</v>
      </c>
      <c r="X21" s="23" t="s">
        <v>34</v>
      </c>
    </row>
    <row r="22" spans="2:24" ht="80.099999999999994" customHeight="1" thickBot="1" x14ac:dyDescent="0.3">
      <c r="B22" s="341"/>
      <c r="C22" s="344"/>
      <c r="D22" s="347"/>
      <c r="E22" s="350" t="s">
        <v>275</v>
      </c>
      <c r="F22" s="154" t="s">
        <v>276</v>
      </c>
      <c r="G22" s="155" t="s">
        <v>44</v>
      </c>
      <c r="H22" s="92">
        <v>14</v>
      </c>
      <c r="I22" s="5" t="str">
        <f t="shared" si="0"/>
        <v>DRBG14</v>
      </c>
      <c r="J22" s="206" t="s">
        <v>277</v>
      </c>
      <c r="K22" s="207" t="s">
        <v>377</v>
      </c>
      <c r="L22" s="208" t="s">
        <v>378</v>
      </c>
      <c r="M22" s="209"/>
      <c r="N22" s="210" t="s">
        <v>41</v>
      </c>
      <c r="O22" s="211">
        <v>340</v>
      </c>
      <c r="P22" s="212" t="s">
        <v>379</v>
      </c>
      <c r="Q22" s="210" t="s">
        <v>94</v>
      </c>
      <c r="R22" s="210" t="s">
        <v>32</v>
      </c>
      <c r="S22" s="211">
        <v>85</v>
      </c>
      <c r="T22" s="211">
        <v>85</v>
      </c>
      <c r="U22" s="211">
        <v>85</v>
      </c>
      <c r="V22" s="211">
        <v>85</v>
      </c>
      <c r="W22" s="212" t="s">
        <v>43</v>
      </c>
      <c r="X22" s="213" t="s">
        <v>380</v>
      </c>
    </row>
    <row r="23" spans="2:24" ht="80.099999999999994" customHeight="1" thickBot="1" x14ac:dyDescent="0.3">
      <c r="B23" s="341"/>
      <c r="C23" s="344"/>
      <c r="D23" s="347"/>
      <c r="E23" s="349"/>
      <c r="F23" s="154" t="s">
        <v>276</v>
      </c>
      <c r="G23" s="155" t="s">
        <v>44</v>
      </c>
      <c r="H23" s="92">
        <v>15</v>
      </c>
      <c r="I23" s="5" t="str">
        <f>CONCATENATE(IF(E22="DIRECCIÓN REGIONAL CALI","DRC",IF(E22="DIRECCIÓN REGIONAL BARRANCA","DRB",IF(E22="DIRECCIÓN REGIONAL MEDELLÍN","DRMD",IF(E22="DIRECCIÓN REGIONAL MAGANGUÉ","DRMG",IF(E22="DIRECCIÓN REGIONAL BARRANQUILLA","DRBR",IF(E22="DIRECCIÓN REGIONAL VILLAVICENCIO","DRV",IF(E22="DIRECCIÓN REGIONAL BOGOTÁ","DRBG",""))))))),H23)</f>
        <v>DRBG15</v>
      </c>
      <c r="J23" s="206" t="s">
        <v>280</v>
      </c>
      <c r="K23" s="214" t="s">
        <v>381</v>
      </c>
      <c r="L23" s="215" t="s">
        <v>382</v>
      </c>
      <c r="M23" s="216"/>
      <c r="N23" s="217" t="s">
        <v>71</v>
      </c>
      <c r="O23" s="218">
        <v>300</v>
      </c>
      <c r="P23" s="219" t="s">
        <v>383</v>
      </c>
      <c r="Q23" s="217" t="s">
        <v>42</v>
      </c>
      <c r="R23" s="217" t="s">
        <v>32</v>
      </c>
      <c r="S23" s="218">
        <v>75</v>
      </c>
      <c r="T23" s="218">
        <v>75</v>
      </c>
      <c r="U23" s="218">
        <v>75</v>
      </c>
      <c r="V23" s="218">
        <v>75</v>
      </c>
      <c r="W23" s="212" t="s">
        <v>43</v>
      </c>
      <c r="X23" s="220" t="s">
        <v>384</v>
      </c>
    </row>
    <row r="24" spans="2:24" ht="80.099999999999994" customHeight="1" x14ac:dyDescent="0.25">
      <c r="B24" s="341"/>
      <c r="C24" s="344"/>
      <c r="D24" s="347"/>
      <c r="E24" s="350" t="s">
        <v>240</v>
      </c>
      <c r="F24" s="154" t="s">
        <v>241</v>
      </c>
      <c r="G24" s="155" t="s">
        <v>44</v>
      </c>
      <c r="H24" s="92">
        <v>16</v>
      </c>
      <c r="I24" s="5" t="str">
        <f t="shared" si="0"/>
        <v>DRC16</v>
      </c>
      <c r="J24" s="169" t="s">
        <v>282</v>
      </c>
      <c r="K24" s="89" t="str">
        <f t="shared" si="1"/>
        <v>DRC16.1</v>
      </c>
      <c r="L24" s="169" t="s">
        <v>283</v>
      </c>
      <c r="M24" s="170"/>
      <c r="N24" s="11" t="s">
        <v>30</v>
      </c>
      <c r="O24" s="171">
        <v>1</v>
      </c>
      <c r="P24" s="94" t="s">
        <v>279</v>
      </c>
      <c r="Q24" s="22" t="s">
        <v>94</v>
      </c>
      <c r="R24" s="11" t="s">
        <v>32</v>
      </c>
      <c r="S24" s="171">
        <v>1</v>
      </c>
      <c r="T24" s="171">
        <v>1</v>
      </c>
      <c r="U24" s="171">
        <v>1</v>
      </c>
      <c r="V24" s="171">
        <v>1</v>
      </c>
      <c r="W24" s="94" t="s">
        <v>240</v>
      </c>
      <c r="X24" s="23" t="s">
        <v>34</v>
      </c>
    </row>
    <row r="25" spans="2:24" ht="80.099999999999994" customHeight="1" x14ac:dyDescent="0.25">
      <c r="B25" s="341"/>
      <c r="C25" s="344"/>
      <c r="D25" s="347"/>
      <c r="E25" s="349"/>
      <c r="F25" s="154" t="s">
        <v>241</v>
      </c>
      <c r="G25" s="155" t="s">
        <v>44</v>
      </c>
      <c r="H25" s="92">
        <v>17</v>
      </c>
      <c r="I25" s="5" t="str">
        <f>CONCATENATE(IF(E24="DIRECCIÓN REGIONAL CALI","DRC",IF(E24="DIRECCIÓN REGIONAL BARRANCA","DRB",IF(E24="DIRECCIÓN REGIONAL MEDELLÍN","DRMD",IF(E24="DIRECCIÓN REGIONAL MAGANGUÉ","DRMG",IF(E24="DIRECCIÓN REGIONAL BARRANQUILLA","DRBR",IF(E24="DIRECCIÓN REGIONAL VILLAVICENCIO","DRV",IF(E24="DIRECCIÓN REGIONAL BOGOTÁ","DRBG",""))))))),H25)</f>
        <v>DRC17</v>
      </c>
      <c r="J25" s="172" t="s">
        <v>284</v>
      </c>
      <c r="K25" s="89" t="str">
        <f t="shared" si="1"/>
        <v>DRC17.1</v>
      </c>
      <c r="L25" s="169" t="s">
        <v>285</v>
      </c>
      <c r="M25" s="170"/>
      <c r="N25" s="11" t="s">
        <v>30</v>
      </c>
      <c r="O25" s="171">
        <v>1</v>
      </c>
      <c r="P25" s="92" t="s">
        <v>286</v>
      </c>
      <c r="Q25" s="22" t="s">
        <v>94</v>
      </c>
      <c r="R25" s="11" t="s">
        <v>32</v>
      </c>
      <c r="S25" s="171">
        <v>1</v>
      </c>
      <c r="T25" s="171">
        <v>1</v>
      </c>
      <c r="U25" s="171">
        <v>1</v>
      </c>
      <c r="V25" s="171">
        <v>1</v>
      </c>
      <c r="W25" s="94" t="s">
        <v>240</v>
      </c>
      <c r="X25" s="23" t="s">
        <v>34</v>
      </c>
    </row>
    <row r="26" spans="2:24" ht="80.099999999999994" customHeight="1" x14ac:dyDescent="0.25">
      <c r="B26" s="341"/>
      <c r="C26" s="344"/>
      <c r="D26" s="347"/>
      <c r="E26" s="92" t="s">
        <v>287</v>
      </c>
      <c r="F26" s="154" t="s">
        <v>288</v>
      </c>
      <c r="G26" s="155" t="s">
        <v>44</v>
      </c>
      <c r="H26" s="92">
        <v>18</v>
      </c>
      <c r="I26" s="5" t="str">
        <f t="shared" si="0"/>
        <v>DRMG18</v>
      </c>
      <c r="J26" s="172" t="s">
        <v>289</v>
      </c>
      <c r="K26" s="89" t="str">
        <f t="shared" si="1"/>
        <v>DRMG18.1</v>
      </c>
      <c r="L26" s="169" t="s">
        <v>290</v>
      </c>
      <c r="M26" s="170"/>
      <c r="N26" s="11" t="s">
        <v>30</v>
      </c>
      <c r="O26" s="173">
        <v>1800</v>
      </c>
      <c r="P26" s="92" t="s">
        <v>281</v>
      </c>
      <c r="Q26" s="22" t="s">
        <v>42</v>
      </c>
      <c r="R26" s="11" t="s">
        <v>32</v>
      </c>
      <c r="S26" s="173">
        <v>360</v>
      </c>
      <c r="T26" s="173">
        <v>360</v>
      </c>
      <c r="U26" s="173">
        <v>540</v>
      </c>
      <c r="V26" s="173">
        <v>540</v>
      </c>
      <c r="W26" s="94" t="s">
        <v>287</v>
      </c>
      <c r="X26" s="23" t="s">
        <v>34</v>
      </c>
    </row>
    <row r="27" spans="2:24" ht="80.099999999999994" customHeight="1" x14ac:dyDescent="0.25">
      <c r="B27" s="341"/>
      <c r="C27" s="344"/>
      <c r="D27" s="347"/>
      <c r="E27" s="350" t="s">
        <v>291</v>
      </c>
      <c r="F27" s="154" t="s">
        <v>292</v>
      </c>
      <c r="G27" s="155" t="s">
        <v>44</v>
      </c>
      <c r="H27" s="92">
        <v>19</v>
      </c>
      <c r="I27" s="5" t="str">
        <f t="shared" si="0"/>
        <v>DRMD19</v>
      </c>
      <c r="J27" s="169" t="s">
        <v>293</v>
      </c>
      <c r="K27" s="89" t="str">
        <f t="shared" si="1"/>
        <v>DRMD19.1</v>
      </c>
      <c r="L27" s="169" t="s">
        <v>271</v>
      </c>
      <c r="M27" s="166"/>
      <c r="N27" s="11" t="s">
        <v>30</v>
      </c>
      <c r="O27" s="174">
        <v>22</v>
      </c>
      <c r="P27" s="92" t="s">
        <v>212</v>
      </c>
      <c r="Q27" s="22" t="s">
        <v>42</v>
      </c>
      <c r="R27" s="11" t="s">
        <v>32</v>
      </c>
      <c r="S27" s="174">
        <v>5</v>
      </c>
      <c r="T27" s="174">
        <v>7</v>
      </c>
      <c r="U27" s="174">
        <v>8</v>
      </c>
      <c r="V27" s="174">
        <v>2</v>
      </c>
      <c r="W27" s="94" t="s">
        <v>291</v>
      </c>
      <c r="X27" s="23" t="s">
        <v>34</v>
      </c>
    </row>
    <row r="28" spans="2:24" ht="80.099999999999994" customHeight="1" x14ac:dyDescent="0.25">
      <c r="B28" s="341"/>
      <c r="C28" s="344"/>
      <c r="D28" s="347"/>
      <c r="E28" s="294"/>
      <c r="F28" s="154" t="s">
        <v>292</v>
      </c>
      <c r="G28" s="155" t="s">
        <v>44</v>
      </c>
      <c r="H28" s="92">
        <v>20</v>
      </c>
      <c r="I28" s="5" t="str">
        <f>CONCATENATE(IF(E27="DIRECCIÓN REGIONAL CALI","DRC",IF(E27="DIRECCIÓN REGIONAL BARRANCA","DRB",IF(E27="DIRECCIÓN REGIONAL MEDELLÍN","DRMD",IF(E27="DIRECCIÓN REGIONAL MAGANGUÉ","DRMG",IF(E27="DIRECCIÓN REGIONAL BARRANQUILLA","DRBR",IF(E27="DIRECCIÓN REGIONAL VILLAVICENCIO","DRV",IF(E27="DIRECCIÓN REGIONAL BOGOTÁ","DRBG",""))))))),H28)</f>
        <v>DRMD20</v>
      </c>
      <c r="J28" s="127" t="s">
        <v>294</v>
      </c>
      <c r="K28" s="89" t="str">
        <f t="shared" si="1"/>
        <v>DRMD20.1</v>
      </c>
      <c r="L28" s="156" t="s">
        <v>278</v>
      </c>
      <c r="M28" s="128"/>
      <c r="N28" s="11" t="s">
        <v>30</v>
      </c>
      <c r="O28" s="171">
        <v>1</v>
      </c>
      <c r="P28" s="94" t="s">
        <v>279</v>
      </c>
      <c r="Q28" s="11" t="s">
        <v>94</v>
      </c>
      <c r="R28" s="11" t="s">
        <v>32</v>
      </c>
      <c r="S28" s="171">
        <v>1</v>
      </c>
      <c r="T28" s="171">
        <v>1</v>
      </c>
      <c r="U28" s="171">
        <v>1</v>
      </c>
      <c r="V28" s="171">
        <v>1</v>
      </c>
      <c r="W28" s="94" t="s">
        <v>291</v>
      </c>
      <c r="X28" s="23" t="s">
        <v>34</v>
      </c>
    </row>
    <row r="29" spans="2:24" ht="80.099999999999994" customHeight="1" x14ac:dyDescent="0.25">
      <c r="B29" s="341"/>
      <c r="C29" s="344"/>
      <c r="D29" s="347"/>
      <c r="E29" s="349"/>
      <c r="F29" s="154" t="s">
        <v>292</v>
      </c>
      <c r="G29" s="155" t="s">
        <v>44</v>
      </c>
      <c r="H29" s="92">
        <v>21</v>
      </c>
      <c r="I29" s="5" t="str">
        <f>CONCATENATE(IF(E27="DIRECCIÓN REGIONAL CALI","DRC",IF(E27="DIRECCIÓN REGIONAL BARRANCA","DRB",IF(E27="DIRECCIÓN REGIONAL MEDELLÍN","DRMD",IF(E27="DIRECCIÓN REGIONAL MAGANGUÉ","DRMG",IF(E27="DIRECCIÓN REGIONAL BARRANQUILLA","DRBR",IF(E27="DIRECCIÓN REGIONAL VILLAVICENCIO","DRV",IF(E27="DIRECCIÓN REGIONAL BOGOTÁ","DRBG",""))))))),H29)</f>
        <v>DRMD21</v>
      </c>
      <c r="J29" s="127" t="s">
        <v>295</v>
      </c>
      <c r="K29" s="89" t="str">
        <f t="shared" si="1"/>
        <v>DRMD21.1</v>
      </c>
      <c r="L29" s="127" t="s">
        <v>53</v>
      </c>
      <c r="M29" s="128"/>
      <c r="N29" s="11" t="s">
        <v>30</v>
      </c>
      <c r="O29" s="129">
        <v>4</v>
      </c>
      <c r="P29" s="94" t="s">
        <v>39</v>
      </c>
      <c r="Q29" s="11" t="s">
        <v>42</v>
      </c>
      <c r="R29" s="11" t="s">
        <v>32</v>
      </c>
      <c r="S29" s="129">
        <v>0</v>
      </c>
      <c r="T29" s="129">
        <v>0</v>
      </c>
      <c r="U29" s="129">
        <v>0</v>
      </c>
      <c r="V29" s="129">
        <v>4</v>
      </c>
      <c r="W29" s="94" t="s">
        <v>291</v>
      </c>
      <c r="X29" s="23" t="s">
        <v>34</v>
      </c>
    </row>
    <row r="30" spans="2:24" ht="80.099999999999994" customHeight="1" thickBot="1" x14ac:dyDescent="0.3">
      <c r="B30" s="341"/>
      <c r="C30" s="344"/>
      <c r="D30" s="359"/>
      <c r="E30" s="132" t="s">
        <v>296</v>
      </c>
      <c r="F30" s="130" t="s">
        <v>297</v>
      </c>
      <c r="G30" s="157" t="s">
        <v>44</v>
      </c>
      <c r="H30" s="16">
        <v>22</v>
      </c>
      <c r="I30" s="16" t="str">
        <f t="shared" si="0"/>
        <v>DRV22</v>
      </c>
      <c r="J30" s="95" t="s">
        <v>294</v>
      </c>
      <c r="K30" s="86" t="str">
        <f t="shared" si="1"/>
        <v>DRV22.1</v>
      </c>
      <c r="L30" s="175" t="s">
        <v>278</v>
      </c>
      <c r="M30" s="134"/>
      <c r="N30" s="17" t="s">
        <v>30</v>
      </c>
      <c r="O30" s="176">
        <v>1</v>
      </c>
      <c r="P30" s="90" t="s">
        <v>279</v>
      </c>
      <c r="Q30" s="17" t="s">
        <v>94</v>
      </c>
      <c r="R30" s="17" t="s">
        <v>32</v>
      </c>
      <c r="S30" s="176">
        <v>1</v>
      </c>
      <c r="T30" s="176">
        <v>1</v>
      </c>
      <c r="U30" s="176">
        <v>1</v>
      </c>
      <c r="V30" s="176">
        <v>1</v>
      </c>
      <c r="W30" s="90" t="s">
        <v>296</v>
      </c>
      <c r="X30" s="136" t="s">
        <v>34</v>
      </c>
    </row>
    <row r="31" spans="2:24" ht="80.099999999999994" customHeight="1" x14ac:dyDescent="0.25">
      <c r="B31" s="341"/>
      <c r="C31" s="344"/>
      <c r="D31" s="361"/>
      <c r="E31" s="124" t="s">
        <v>265</v>
      </c>
      <c r="F31" s="148" t="s">
        <v>266</v>
      </c>
      <c r="G31" s="149" t="s">
        <v>44</v>
      </c>
      <c r="H31" s="5">
        <v>23</v>
      </c>
      <c r="I31" s="5" t="str">
        <f t="shared" si="0"/>
        <v>DRB23</v>
      </c>
      <c r="J31" s="159" t="s">
        <v>61</v>
      </c>
      <c r="K31" s="160" t="str">
        <f t="shared" si="1"/>
        <v>DRB23.1</v>
      </c>
      <c r="L31" s="177" t="s">
        <v>62</v>
      </c>
      <c r="M31" s="163"/>
      <c r="N31" s="163" t="s">
        <v>30</v>
      </c>
      <c r="O31" s="178">
        <v>200</v>
      </c>
      <c r="P31" s="160" t="s">
        <v>63</v>
      </c>
      <c r="Q31" s="163" t="s">
        <v>42</v>
      </c>
      <c r="R31" s="163" t="s">
        <v>32</v>
      </c>
      <c r="S31" s="178">
        <v>70</v>
      </c>
      <c r="T31" s="178">
        <v>45</v>
      </c>
      <c r="U31" s="178">
        <v>50</v>
      </c>
      <c r="V31" s="178">
        <v>35</v>
      </c>
      <c r="W31" s="160" t="s">
        <v>265</v>
      </c>
      <c r="X31" s="165" t="s">
        <v>34</v>
      </c>
    </row>
    <row r="32" spans="2:24" ht="80.099999999999994" customHeight="1" x14ac:dyDescent="0.25">
      <c r="B32" s="341"/>
      <c r="C32" s="344"/>
      <c r="D32" s="362"/>
      <c r="E32" s="294" t="s">
        <v>245</v>
      </c>
      <c r="F32" s="148" t="s">
        <v>246</v>
      </c>
      <c r="G32" s="149" t="s">
        <v>44</v>
      </c>
      <c r="H32" s="5">
        <v>24</v>
      </c>
      <c r="I32" s="5" t="str">
        <f>CONCATENATE(IF(E32="DIRECCIÓN REGIONAL CALI","DRC",IF(E32="DIRECCIÓN REGIONAL BARRANCA","DRB",IF(E32="DIRECCIÓN REGIONAL MEDELLÍN","DRMD",IF(E32="DIRECCIÓN REGIONAL MAGANGUÉ","DRMG",IF(E32="DIRECCIÓN REGIONAL BARRANQUILLA","DRBR",IF(E32="DIRECCIÓN REGIONAL VILLAVICENCIO","DRV",IF(E32="DIRECCIÓN REGIONAL BOGOTÁ","DRBG",""))))))),H32)</f>
        <v>DRBR24</v>
      </c>
      <c r="J32" s="150" t="s">
        <v>55</v>
      </c>
      <c r="K32" s="89" t="str">
        <f t="shared" si="1"/>
        <v>DRBR24.1</v>
      </c>
      <c r="L32" s="179" t="s">
        <v>56</v>
      </c>
      <c r="M32" s="6"/>
      <c r="N32" s="6" t="s">
        <v>30</v>
      </c>
      <c r="O32" s="180">
        <v>14000000</v>
      </c>
      <c r="P32" s="89" t="s">
        <v>57</v>
      </c>
      <c r="Q32" s="6" t="s">
        <v>42</v>
      </c>
      <c r="R32" s="6" t="s">
        <v>32</v>
      </c>
      <c r="S32" s="180">
        <v>2100000</v>
      </c>
      <c r="T32" s="180">
        <v>4250000</v>
      </c>
      <c r="U32" s="180">
        <v>4250000</v>
      </c>
      <c r="V32" s="180">
        <v>3400000</v>
      </c>
      <c r="W32" s="89" t="s">
        <v>245</v>
      </c>
      <c r="X32" s="153" t="s">
        <v>34</v>
      </c>
    </row>
    <row r="33" spans="2:24" ht="80.099999999999994" customHeight="1" x14ac:dyDescent="0.25">
      <c r="B33" s="341"/>
      <c r="C33" s="344"/>
      <c r="D33" s="362"/>
      <c r="E33" s="294"/>
      <c r="F33" s="154" t="s">
        <v>246</v>
      </c>
      <c r="G33" s="155" t="s">
        <v>44</v>
      </c>
      <c r="H33" s="92">
        <v>25</v>
      </c>
      <c r="I33" s="5" t="str">
        <f>CONCATENATE(IF(E32="DIRECCIÓN REGIONAL CALI","DRC",IF(E32="DIRECCIÓN REGIONAL BARRANCA","DRB",IF(E32="DIRECCIÓN REGIONAL MEDELLÍN","DRMD",IF(E32="DIRECCIÓN REGIONAL MAGANGUÉ","DRMG",IF(E32="DIRECCIÓN REGIONAL BARRANQUILLA","DRBR",IF(E32="DIRECCIÓN REGIONAL VILLAVICENCIO","DRV",IF(E32="DIRECCIÓN REGIONAL BOGOTÁ","DRBG",""))))))),H33)</f>
        <v>DRBR25</v>
      </c>
      <c r="J33" s="181" t="s">
        <v>61</v>
      </c>
      <c r="K33" s="89" t="str">
        <f t="shared" si="1"/>
        <v>DRBR25.1</v>
      </c>
      <c r="L33" s="127" t="s">
        <v>62</v>
      </c>
      <c r="M33" s="128"/>
      <c r="N33" s="11" t="s">
        <v>30</v>
      </c>
      <c r="O33" s="167">
        <v>1500</v>
      </c>
      <c r="P33" s="94" t="s">
        <v>63</v>
      </c>
      <c r="Q33" s="11" t="s">
        <v>42</v>
      </c>
      <c r="R33" s="11" t="s">
        <v>32</v>
      </c>
      <c r="S33" s="167">
        <v>200</v>
      </c>
      <c r="T33" s="167">
        <v>450</v>
      </c>
      <c r="U33" s="167">
        <v>450</v>
      </c>
      <c r="V33" s="167">
        <v>400</v>
      </c>
      <c r="W33" s="94" t="s">
        <v>245</v>
      </c>
      <c r="X33" s="23" t="s">
        <v>34</v>
      </c>
    </row>
    <row r="34" spans="2:24" ht="80.099999999999994" customHeight="1" x14ac:dyDescent="0.25">
      <c r="B34" s="341"/>
      <c r="C34" s="344"/>
      <c r="D34" s="362"/>
      <c r="E34" s="294"/>
      <c r="F34" s="154" t="s">
        <v>246</v>
      </c>
      <c r="G34" s="155" t="s">
        <v>44</v>
      </c>
      <c r="H34" s="92">
        <v>26</v>
      </c>
      <c r="I34" s="5" t="str">
        <f>CONCATENATE(IF(E32="DIRECCIÓN REGIONAL CALI","DRC",IF(E32="DIRECCIÓN REGIONAL BARRANCA","DRB",IF(E32="DIRECCIÓN REGIONAL MEDELLÍN","DRMD",IF(E32="DIRECCIÓN REGIONAL MAGANGUÉ","DRMG",IF(E32="DIRECCIÓN REGIONAL BARRANQUILLA","DRBR",IF(E32="DIRECCIÓN REGIONAL VILLAVICENCIO","DRV",IF(E32="DIRECCIÓN REGIONAL BOGOTÁ","DRBG",""))))))),H34)</f>
        <v>DRBR26</v>
      </c>
      <c r="J34" s="181" t="s">
        <v>298</v>
      </c>
      <c r="K34" s="89" t="str">
        <f t="shared" si="1"/>
        <v>DRBR26.1</v>
      </c>
      <c r="L34" s="127" t="s">
        <v>299</v>
      </c>
      <c r="M34" s="128"/>
      <c r="N34" s="11" t="s">
        <v>300</v>
      </c>
      <c r="O34" s="167">
        <v>8</v>
      </c>
      <c r="P34" s="94" t="s">
        <v>301</v>
      </c>
      <c r="Q34" s="11" t="s">
        <v>42</v>
      </c>
      <c r="R34" s="11" t="s">
        <v>32</v>
      </c>
      <c r="S34" s="167">
        <v>0</v>
      </c>
      <c r="T34" s="167">
        <v>2</v>
      </c>
      <c r="U34" s="167">
        <v>3</v>
      </c>
      <c r="V34" s="167">
        <v>3</v>
      </c>
      <c r="W34" s="94" t="s">
        <v>245</v>
      </c>
      <c r="X34" s="23" t="s">
        <v>34</v>
      </c>
    </row>
    <row r="35" spans="2:24" ht="80.099999999999994" customHeight="1" x14ac:dyDescent="0.25">
      <c r="B35" s="341"/>
      <c r="C35" s="344"/>
      <c r="D35" s="362"/>
      <c r="E35" s="294"/>
      <c r="F35" s="154" t="s">
        <v>246</v>
      </c>
      <c r="G35" s="155" t="s">
        <v>44</v>
      </c>
      <c r="H35" s="92">
        <v>27</v>
      </c>
      <c r="I35" s="5" t="str">
        <f>CONCATENATE(IF(E32="DIRECCIÓN REGIONAL CALI","DRC",IF(E32="DIRECCIÓN REGIONAL BARRANCA","DRB",IF(E32="DIRECCIÓN REGIONAL MEDELLÍN","DRMD",IF(E32="DIRECCIÓN REGIONAL MAGANGUÉ","DRMG",IF(E32="DIRECCIÓN REGIONAL BARRANQUILLA","DRBR",IF(E32="DIRECCIÓN REGIONAL VILLAVICENCIO","DRV",IF(E32="DIRECCIÓN REGIONAL BOGOTÁ","DRBG",""))))))),H35)</f>
        <v>DRBR27</v>
      </c>
      <c r="J35" s="181" t="s">
        <v>302</v>
      </c>
      <c r="K35" s="89" t="str">
        <f t="shared" si="1"/>
        <v>DRBR27.1</v>
      </c>
      <c r="L35" s="156" t="s">
        <v>68</v>
      </c>
      <c r="M35" s="128"/>
      <c r="N35" s="11" t="s">
        <v>30</v>
      </c>
      <c r="O35" s="167">
        <v>800</v>
      </c>
      <c r="P35" s="94" t="s">
        <v>63</v>
      </c>
      <c r="Q35" s="11" t="s">
        <v>42</v>
      </c>
      <c r="R35" s="11" t="s">
        <v>32</v>
      </c>
      <c r="S35" s="167">
        <v>100</v>
      </c>
      <c r="T35" s="167">
        <v>250</v>
      </c>
      <c r="U35" s="167">
        <v>250</v>
      </c>
      <c r="V35" s="167">
        <v>200</v>
      </c>
      <c r="W35" s="94" t="s">
        <v>245</v>
      </c>
      <c r="X35" s="23" t="s">
        <v>34</v>
      </c>
    </row>
    <row r="36" spans="2:24" ht="80.099999999999994" customHeight="1" thickBot="1" x14ac:dyDescent="0.3">
      <c r="B36" s="341"/>
      <c r="C36" s="344"/>
      <c r="D36" s="362"/>
      <c r="E36" s="349"/>
      <c r="F36" s="154" t="s">
        <v>246</v>
      </c>
      <c r="G36" s="155" t="s">
        <v>44</v>
      </c>
      <c r="H36" s="92">
        <v>28</v>
      </c>
      <c r="I36" s="5" t="str">
        <f>CONCATENATE(IF(E32="DIRECCIÓN REGIONAL CALI","DRC",IF(E32="DIRECCIÓN REGIONAL BARRANCA","DRB",IF(E32="DIRECCIÓN REGIONAL MEDELLÍN","DRMD",IF(E32="DIRECCIÓN REGIONAL MAGANGUÉ","DRMG",IF(E32="DIRECCIÓN REGIONAL BARRANQUILLA","DRBR",IF(E32="DIRECCIÓN REGIONAL VILLAVICENCIO","DRV",IF(E32="DIRECCIÓN REGIONAL BOGOTÁ","DRBG",""))))))),H36)</f>
        <v>DRBR28</v>
      </c>
      <c r="J36" s="181" t="s">
        <v>67</v>
      </c>
      <c r="K36" s="89" t="str">
        <f t="shared" si="1"/>
        <v>DRBR28.1</v>
      </c>
      <c r="L36" s="156" t="s">
        <v>303</v>
      </c>
      <c r="M36" s="128"/>
      <c r="N36" s="11" t="s">
        <v>30</v>
      </c>
      <c r="O36" s="167">
        <v>71</v>
      </c>
      <c r="P36" s="94" t="s">
        <v>304</v>
      </c>
      <c r="Q36" s="11" t="s">
        <v>42</v>
      </c>
      <c r="R36" s="11" t="s">
        <v>32</v>
      </c>
      <c r="S36" s="167">
        <v>0</v>
      </c>
      <c r="T36" s="167">
        <v>10</v>
      </c>
      <c r="U36" s="167">
        <v>31</v>
      </c>
      <c r="V36" s="167">
        <v>30</v>
      </c>
      <c r="W36" s="94" t="s">
        <v>245</v>
      </c>
      <c r="X36" s="23" t="s">
        <v>34</v>
      </c>
    </row>
    <row r="37" spans="2:24" ht="80.099999999999994" customHeight="1" thickBot="1" x14ac:dyDescent="0.3">
      <c r="B37" s="341"/>
      <c r="C37" s="344"/>
      <c r="D37" s="362"/>
      <c r="E37" s="350" t="s">
        <v>275</v>
      </c>
      <c r="F37" s="154" t="s">
        <v>276</v>
      </c>
      <c r="G37" s="155" t="s">
        <v>44</v>
      </c>
      <c r="H37" s="92">
        <v>29</v>
      </c>
      <c r="I37" s="5" t="str">
        <f t="shared" si="0"/>
        <v>DRBG29</v>
      </c>
      <c r="J37" s="319" t="s">
        <v>305</v>
      </c>
      <c r="K37" s="320" t="s">
        <v>385</v>
      </c>
      <c r="L37" s="320" t="s">
        <v>386</v>
      </c>
      <c r="M37" s="221"/>
      <c r="N37" s="321" t="s">
        <v>41</v>
      </c>
      <c r="O37" s="322">
        <v>2000000</v>
      </c>
      <c r="P37" s="320" t="s">
        <v>387</v>
      </c>
      <c r="Q37" s="321" t="s">
        <v>42</v>
      </c>
      <c r="R37" s="321" t="s">
        <v>32</v>
      </c>
      <c r="S37" s="325">
        <v>0.25</v>
      </c>
      <c r="T37" s="325">
        <v>0.25</v>
      </c>
      <c r="U37" s="325">
        <v>0.25</v>
      </c>
      <c r="V37" s="325">
        <v>0.25</v>
      </c>
      <c r="W37" s="320" t="s">
        <v>43</v>
      </c>
      <c r="X37" s="318" t="s">
        <v>388</v>
      </c>
    </row>
    <row r="38" spans="2:24" ht="80.099999999999994" customHeight="1" x14ac:dyDescent="0.25">
      <c r="B38" s="341"/>
      <c r="C38" s="344"/>
      <c r="D38" s="362"/>
      <c r="E38" s="349"/>
      <c r="F38" s="154" t="s">
        <v>276</v>
      </c>
      <c r="G38" s="155" t="s">
        <v>44</v>
      </c>
      <c r="H38" s="92">
        <v>30</v>
      </c>
      <c r="I38" s="5" t="str">
        <f>CONCATENATE(IF(E37="DIRECCIÓN REGIONAL CALI","DRC",IF(E37="DIRECCIÓN REGIONAL BARRANCA","DRB",IF(E37="DIRECCIÓN REGIONAL MEDELLÍN","DRMD",IF(E37="DIRECCIÓN REGIONAL MAGANGUÉ","DRMG",IF(E37="DIRECCIÓN REGIONAL BARRANQUILLA","DRBR",IF(E37="DIRECCIÓN REGIONAL VILLAVICENCIO","DRV",IF(E37="DIRECCIÓN REGIONAL BOGOTÁ","DRBG",""))))))),H38)</f>
        <v>DRBG30</v>
      </c>
      <c r="J38" s="313"/>
      <c r="K38" s="313"/>
      <c r="L38" s="313"/>
      <c r="M38" s="222"/>
      <c r="N38" s="317"/>
      <c r="O38" s="323"/>
      <c r="P38" s="313"/>
      <c r="Q38" s="317"/>
      <c r="R38" s="317"/>
      <c r="S38" s="326"/>
      <c r="T38" s="326"/>
      <c r="U38" s="326"/>
      <c r="V38" s="326"/>
      <c r="W38" s="313"/>
      <c r="X38" s="315"/>
    </row>
    <row r="39" spans="2:24" ht="80.099999999999994" customHeight="1" x14ac:dyDescent="0.25">
      <c r="B39" s="341"/>
      <c r="C39" s="344"/>
      <c r="D39" s="362"/>
      <c r="E39" s="350" t="s">
        <v>240</v>
      </c>
      <c r="F39" s="154" t="s">
        <v>241</v>
      </c>
      <c r="G39" s="155" t="s">
        <v>44</v>
      </c>
      <c r="H39" s="92">
        <v>31</v>
      </c>
      <c r="I39" s="5" t="str">
        <f t="shared" si="0"/>
        <v>DRC31</v>
      </c>
      <c r="J39" s="303"/>
      <c r="K39" s="303"/>
      <c r="L39" s="303"/>
      <c r="M39" s="209"/>
      <c r="N39" s="307"/>
      <c r="O39" s="324"/>
      <c r="P39" s="303"/>
      <c r="Q39" s="307"/>
      <c r="R39" s="307"/>
      <c r="S39" s="327"/>
      <c r="T39" s="327"/>
      <c r="U39" s="327"/>
      <c r="V39" s="327"/>
      <c r="W39" s="303"/>
      <c r="X39" s="309"/>
    </row>
    <row r="40" spans="2:24" ht="80.099999999999994" customHeight="1" x14ac:dyDescent="0.25">
      <c r="B40" s="341"/>
      <c r="C40" s="344"/>
      <c r="D40" s="362"/>
      <c r="E40" s="349"/>
      <c r="F40" s="154" t="s">
        <v>241</v>
      </c>
      <c r="G40" s="155" t="s">
        <v>44</v>
      </c>
      <c r="H40" s="92">
        <v>32</v>
      </c>
      <c r="I40" s="5" t="str">
        <f>CONCATENATE(IF(E39="DIRECCIÓN REGIONAL CALI","DRC",IF(E39="DIRECCIÓN REGIONAL BARRANCA","DRB",IF(E39="DIRECCIÓN REGIONAL MEDELLÍN","DRMD",IF(E39="DIRECCIÓN REGIONAL MAGANGUÉ","DRMG",IF(E39="DIRECCIÓN REGIONAL BARRANQUILLA","DRBR",IF(E39="DIRECCIÓN REGIONAL VILLAVICENCIO","DRV",IF(E39="DIRECCIÓN REGIONAL BOGOTÁ","DRBG",""))))))),H40)</f>
        <v>DRC32</v>
      </c>
      <c r="J40" s="127" t="s">
        <v>308</v>
      </c>
      <c r="K40" s="89" t="str">
        <f t="shared" si="1"/>
        <v>DRC32.1</v>
      </c>
      <c r="L40" s="127" t="s">
        <v>309</v>
      </c>
      <c r="M40" s="128"/>
      <c r="N40" s="11" t="s">
        <v>30</v>
      </c>
      <c r="O40" s="167">
        <v>20</v>
      </c>
      <c r="P40" s="94" t="s">
        <v>310</v>
      </c>
      <c r="Q40" s="11" t="s">
        <v>42</v>
      </c>
      <c r="R40" s="11" t="s">
        <v>32</v>
      </c>
      <c r="S40" s="167">
        <v>5</v>
      </c>
      <c r="T40" s="167">
        <v>5</v>
      </c>
      <c r="U40" s="167">
        <v>5</v>
      </c>
      <c r="V40" s="167">
        <v>5</v>
      </c>
      <c r="W40" s="94" t="s">
        <v>240</v>
      </c>
      <c r="X40" s="23" t="s">
        <v>34</v>
      </c>
    </row>
    <row r="41" spans="2:24" ht="80.099999999999994" customHeight="1" x14ac:dyDescent="0.25">
      <c r="B41" s="341"/>
      <c r="C41" s="344"/>
      <c r="D41" s="362"/>
      <c r="E41" s="350" t="s">
        <v>287</v>
      </c>
      <c r="F41" s="154" t="s">
        <v>288</v>
      </c>
      <c r="G41" s="155" t="s">
        <v>44</v>
      </c>
      <c r="H41" s="92">
        <v>33</v>
      </c>
      <c r="I41" s="5" t="str">
        <f t="shared" si="0"/>
        <v>DRMG33</v>
      </c>
      <c r="J41" s="127" t="s">
        <v>311</v>
      </c>
      <c r="K41" s="89" t="str">
        <f t="shared" si="1"/>
        <v>DRMG33.1</v>
      </c>
      <c r="L41" s="127" t="s">
        <v>312</v>
      </c>
      <c r="M41" s="128"/>
      <c r="N41" s="11" t="s">
        <v>30</v>
      </c>
      <c r="O41" s="167">
        <v>80</v>
      </c>
      <c r="P41" s="94" t="s">
        <v>313</v>
      </c>
      <c r="Q41" s="11" t="s">
        <v>42</v>
      </c>
      <c r="R41" s="11" t="s">
        <v>32</v>
      </c>
      <c r="S41" s="167">
        <v>16</v>
      </c>
      <c r="T41" s="167">
        <v>16</v>
      </c>
      <c r="U41" s="167">
        <v>24</v>
      </c>
      <c r="V41" s="167">
        <v>24</v>
      </c>
      <c r="W41" s="94" t="s">
        <v>287</v>
      </c>
      <c r="X41" s="23" t="s">
        <v>34</v>
      </c>
    </row>
    <row r="42" spans="2:24" ht="80.099999999999994" customHeight="1" x14ac:dyDescent="0.25">
      <c r="B42" s="341"/>
      <c r="C42" s="344"/>
      <c r="D42" s="362"/>
      <c r="E42" s="349"/>
      <c r="F42" s="154" t="s">
        <v>288</v>
      </c>
      <c r="G42" s="155" t="s">
        <v>44</v>
      </c>
      <c r="H42" s="92">
        <v>34</v>
      </c>
      <c r="I42" s="5" t="str">
        <f>CONCATENATE(IF(E41="DIRECCIÓN REGIONAL CALI","DRC",IF(E41="DIRECCIÓN REGIONAL BARRANCA","DRB",IF(E41="DIRECCIÓN REGIONAL MEDELLÍN","DRMD",IF(E41="DIRECCIÓN REGIONAL MAGANGUÉ","DRMG",IF(E41="DIRECCIÓN REGIONAL BARRANQUILLA","DRBR",IF(E41="DIRECCIÓN REGIONAL VILLAVICENCIO","DRV",IF(E41="DIRECCIÓN REGIONAL BOGOTÁ","DRBG",""))))))),H42)</f>
        <v>DRMG34</v>
      </c>
      <c r="J42" s="181" t="s">
        <v>61</v>
      </c>
      <c r="K42" s="89" t="str">
        <f t="shared" si="1"/>
        <v>DRMG34.1</v>
      </c>
      <c r="L42" s="182" t="s">
        <v>314</v>
      </c>
      <c r="M42" s="11"/>
      <c r="N42" s="11" t="s">
        <v>30</v>
      </c>
      <c r="O42" s="167">
        <v>1500</v>
      </c>
      <c r="P42" s="94" t="s">
        <v>315</v>
      </c>
      <c r="Q42" s="11" t="s">
        <v>42</v>
      </c>
      <c r="R42" s="11" t="s">
        <v>32</v>
      </c>
      <c r="S42" s="167">
        <v>300</v>
      </c>
      <c r="T42" s="167">
        <v>300</v>
      </c>
      <c r="U42" s="167">
        <v>450</v>
      </c>
      <c r="V42" s="167">
        <v>450</v>
      </c>
      <c r="W42" s="94" t="s">
        <v>287</v>
      </c>
      <c r="X42" s="23" t="s">
        <v>34</v>
      </c>
    </row>
    <row r="43" spans="2:24" ht="80.099999999999994" customHeight="1" x14ac:dyDescent="0.25">
      <c r="B43" s="341"/>
      <c r="C43" s="344"/>
      <c r="D43" s="362"/>
      <c r="E43" s="350" t="s">
        <v>291</v>
      </c>
      <c r="F43" s="154" t="s">
        <v>292</v>
      </c>
      <c r="G43" s="155" t="s">
        <v>44</v>
      </c>
      <c r="H43" s="92">
        <v>35</v>
      </c>
      <c r="I43" s="5" t="str">
        <f t="shared" si="0"/>
        <v>DRMD35</v>
      </c>
      <c r="J43" s="127" t="s">
        <v>316</v>
      </c>
      <c r="K43" s="89" t="str">
        <f t="shared" si="1"/>
        <v>DRMD35.1</v>
      </c>
      <c r="L43" s="127" t="s">
        <v>62</v>
      </c>
      <c r="M43" s="128"/>
      <c r="N43" s="11" t="s">
        <v>30</v>
      </c>
      <c r="O43" s="167">
        <v>400</v>
      </c>
      <c r="P43" s="94" t="s">
        <v>63</v>
      </c>
      <c r="Q43" s="11" t="s">
        <v>42</v>
      </c>
      <c r="R43" s="11" t="s">
        <v>32</v>
      </c>
      <c r="S43" s="167">
        <v>70</v>
      </c>
      <c r="T43" s="167">
        <v>120</v>
      </c>
      <c r="U43" s="167">
        <v>70</v>
      </c>
      <c r="V43" s="167">
        <v>140</v>
      </c>
      <c r="W43" s="94" t="s">
        <v>291</v>
      </c>
      <c r="X43" s="23" t="s">
        <v>34</v>
      </c>
    </row>
    <row r="44" spans="2:24" ht="80.099999999999994" customHeight="1" x14ac:dyDescent="0.25">
      <c r="B44" s="341"/>
      <c r="C44" s="344"/>
      <c r="D44" s="362"/>
      <c r="E44" s="349"/>
      <c r="F44" s="154" t="s">
        <v>292</v>
      </c>
      <c r="G44" s="155" t="s">
        <v>44</v>
      </c>
      <c r="H44" s="92">
        <v>36</v>
      </c>
      <c r="I44" s="5" t="str">
        <f>CONCATENATE(IF(E43="DIRECCIÓN REGIONAL CALI","DRC",IF(E43="DIRECCIÓN REGIONAL BARRANCA","DRB",IF(E43="DIRECCIÓN REGIONAL MEDELLÍN","DRMD",IF(E43="DIRECCIÓN REGIONAL MAGANGUÉ","DRMG",IF(E43="DIRECCIÓN REGIONAL BARRANQUILLA","DRBR",IF(E43="DIRECCIÓN REGIONAL VILLAVICENCIO","DRV",IF(E43="DIRECCIÓN REGIONAL BOGOTÁ","DRBG",""))))))),H44)</f>
        <v>DRMD36</v>
      </c>
      <c r="J44" s="181" t="s">
        <v>317</v>
      </c>
      <c r="K44" s="89" t="str">
        <f t="shared" si="1"/>
        <v>DRMD36.1</v>
      </c>
      <c r="L44" s="181" t="s">
        <v>318</v>
      </c>
      <c r="M44" s="166"/>
      <c r="N44" s="11" t="s">
        <v>30</v>
      </c>
      <c r="O44" s="174">
        <v>4</v>
      </c>
      <c r="P44" s="92" t="s">
        <v>319</v>
      </c>
      <c r="Q44" s="22" t="s">
        <v>42</v>
      </c>
      <c r="R44" s="11" t="s">
        <v>32</v>
      </c>
      <c r="S44" s="174">
        <v>1</v>
      </c>
      <c r="T44" s="174">
        <v>1</v>
      </c>
      <c r="U44" s="174">
        <v>1</v>
      </c>
      <c r="V44" s="174">
        <v>1</v>
      </c>
      <c r="W44" s="94" t="s">
        <v>291</v>
      </c>
      <c r="X44" s="23" t="s">
        <v>34</v>
      </c>
    </row>
    <row r="45" spans="2:24" ht="80.099999999999994" customHeight="1" x14ac:dyDescent="0.25">
      <c r="B45" s="341"/>
      <c r="C45" s="344"/>
      <c r="D45" s="362"/>
      <c r="E45" s="350" t="s">
        <v>296</v>
      </c>
      <c r="F45" s="154" t="s">
        <v>297</v>
      </c>
      <c r="G45" s="155" t="s">
        <v>44</v>
      </c>
      <c r="H45" s="92">
        <v>37</v>
      </c>
      <c r="I45" s="5" t="str">
        <f t="shared" si="0"/>
        <v>DRV37</v>
      </c>
      <c r="J45" s="181" t="s">
        <v>61</v>
      </c>
      <c r="K45" s="89" t="str">
        <f t="shared" si="1"/>
        <v>DRV37.1</v>
      </c>
      <c r="L45" s="182" t="s">
        <v>307</v>
      </c>
      <c r="M45" s="166"/>
      <c r="N45" s="11" t="s">
        <v>30</v>
      </c>
      <c r="O45" s="183">
        <v>13</v>
      </c>
      <c r="P45" s="92" t="s">
        <v>82</v>
      </c>
      <c r="Q45" s="22" t="s">
        <v>42</v>
      </c>
      <c r="R45" s="11" t="s">
        <v>32</v>
      </c>
      <c r="S45" s="184">
        <v>1</v>
      </c>
      <c r="T45" s="184">
        <v>4</v>
      </c>
      <c r="U45" s="184">
        <v>4</v>
      </c>
      <c r="V45" s="184">
        <v>4</v>
      </c>
      <c r="W45" s="94" t="s">
        <v>296</v>
      </c>
      <c r="X45" s="23" t="s">
        <v>34</v>
      </c>
    </row>
    <row r="46" spans="2:24" ht="80.099999999999994" customHeight="1" thickBot="1" x14ac:dyDescent="0.3">
      <c r="B46" s="341"/>
      <c r="C46" s="344"/>
      <c r="D46" s="363"/>
      <c r="E46" s="353"/>
      <c r="F46" s="130" t="s">
        <v>297</v>
      </c>
      <c r="G46" s="157" t="s">
        <v>44</v>
      </c>
      <c r="H46" s="16">
        <v>38</v>
      </c>
      <c r="I46" s="16" t="str">
        <f>CONCATENATE(IF(E45="DIRECCIÓN REGIONAL CALI","DRC",IF(E45="DIRECCIÓN REGIONAL BARRANCA","DRB",IF(E45="DIRECCIÓN REGIONAL MEDELLÍN","DRMD",IF(E45="DIRECCIÓN REGIONAL MAGANGUÉ","DRMG",IF(E45="DIRECCIÓN REGIONAL BARRANQUILLA","DRBR",IF(E45="DIRECCIÓN REGIONAL VILLAVICENCIO","DRV",IF(E45="DIRECCIÓN REGIONAL BOGOTÁ","DRBG",""))))))),H46)</f>
        <v>DRV38</v>
      </c>
      <c r="J46" s="185" t="s">
        <v>64</v>
      </c>
      <c r="K46" s="87" t="str">
        <f t="shared" si="1"/>
        <v>DRV38.1</v>
      </c>
      <c r="L46" s="186" t="s">
        <v>320</v>
      </c>
      <c r="M46" s="187"/>
      <c r="N46" s="51" t="s">
        <v>30</v>
      </c>
      <c r="O46" s="188">
        <v>52</v>
      </c>
      <c r="P46" s="53" t="s">
        <v>313</v>
      </c>
      <c r="Q46" s="51" t="s">
        <v>42</v>
      </c>
      <c r="R46" s="51" t="s">
        <v>32</v>
      </c>
      <c r="S46" s="188">
        <v>5</v>
      </c>
      <c r="T46" s="188">
        <v>15</v>
      </c>
      <c r="U46" s="188">
        <v>16</v>
      </c>
      <c r="V46" s="188">
        <v>16</v>
      </c>
      <c r="W46" s="53" t="s">
        <v>296</v>
      </c>
      <c r="X46" s="189" t="s">
        <v>34</v>
      </c>
    </row>
    <row r="47" spans="2:24" ht="80.099999999999994" customHeight="1" x14ac:dyDescent="0.25">
      <c r="B47" s="341"/>
      <c r="C47" s="344"/>
      <c r="D47" s="364"/>
      <c r="E47" s="352" t="s">
        <v>265</v>
      </c>
      <c r="F47" s="148" t="s">
        <v>266</v>
      </c>
      <c r="G47" s="149" t="s">
        <v>44</v>
      </c>
      <c r="H47" s="5">
        <v>39</v>
      </c>
      <c r="I47" s="5" t="str">
        <f t="shared" si="0"/>
        <v>DRB39</v>
      </c>
      <c r="J47" s="190" t="s">
        <v>67</v>
      </c>
      <c r="K47" s="20" t="str">
        <f t="shared" si="1"/>
        <v>DRB39.1</v>
      </c>
      <c r="L47" s="190" t="s">
        <v>321</v>
      </c>
      <c r="M47" s="191"/>
      <c r="N47" s="18" t="s">
        <v>30</v>
      </c>
      <c r="O47" s="192">
        <v>500</v>
      </c>
      <c r="P47" s="20" t="s">
        <v>63</v>
      </c>
      <c r="Q47" s="18" t="s">
        <v>42</v>
      </c>
      <c r="R47" s="18" t="s">
        <v>32</v>
      </c>
      <c r="S47" s="192">
        <v>80</v>
      </c>
      <c r="T47" s="192">
        <v>120</v>
      </c>
      <c r="U47" s="192">
        <v>150</v>
      </c>
      <c r="V47" s="192">
        <v>150</v>
      </c>
      <c r="W47" s="20" t="s">
        <v>265</v>
      </c>
      <c r="X47" s="64" t="s">
        <v>34</v>
      </c>
    </row>
    <row r="48" spans="2:24" ht="80.099999999999994" customHeight="1" x14ac:dyDescent="0.25">
      <c r="B48" s="341"/>
      <c r="C48" s="344"/>
      <c r="D48" s="362"/>
      <c r="E48" s="349"/>
      <c r="F48" s="148" t="s">
        <v>266</v>
      </c>
      <c r="G48" s="155" t="s">
        <v>44</v>
      </c>
      <c r="H48" s="92">
        <v>40</v>
      </c>
      <c r="I48" s="5" t="str">
        <f>CONCATENATE(IF(E47="DIRECCIÓN REGIONAL CALI","DRC",IF(E47="DIRECCIÓN REGIONAL BARRANCA","DRB",IF(E47="DIRECCIÓN REGIONAL MEDELLÍN","DRMD",IF(E47="DIRECCIÓN REGIONAL MAGANGUÉ","DRMG",IF(E47="DIRECCIÓN REGIONAL BARRANQUILLA","DRBR",IF(E47="DIRECCIÓN REGIONAL VILLAVICENCIO","DRV",IF(E47="DIRECCIÓN REGIONAL BOGOTÁ","DRBG",""))))))),H48)</f>
        <v>DRB40</v>
      </c>
      <c r="J48" s="150" t="s">
        <v>322</v>
      </c>
      <c r="K48" s="89" t="str">
        <f t="shared" si="1"/>
        <v>DRB40.1</v>
      </c>
      <c r="L48" s="150" t="s">
        <v>323</v>
      </c>
      <c r="M48" s="11"/>
      <c r="N48" s="6" t="s">
        <v>30</v>
      </c>
      <c r="O48" s="180">
        <v>600</v>
      </c>
      <c r="P48" s="89" t="s">
        <v>324</v>
      </c>
      <c r="Q48" s="6" t="s">
        <v>42</v>
      </c>
      <c r="R48" s="6" t="s">
        <v>32</v>
      </c>
      <c r="S48" s="180">
        <v>100</v>
      </c>
      <c r="T48" s="180">
        <v>130</v>
      </c>
      <c r="U48" s="180">
        <v>250</v>
      </c>
      <c r="V48" s="180">
        <v>120</v>
      </c>
      <c r="W48" s="89" t="s">
        <v>265</v>
      </c>
      <c r="X48" s="153" t="s">
        <v>34</v>
      </c>
    </row>
    <row r="49" spans="2:24" ht="80.099999999999994" customHeight="1" x14ac:dyDescent="0.25">
      <c r="B49" s="341"/>
      <c r="C49" s="344"/>
      <c r="D49" s="362"/>
      <c r="E49" s="350" t="s">
        <v>245</v>
      </c>
      <c r="F49" s="154" t="s">
        <v>246</v>
      </c>
      <c r="G49" s="155" t="s">
        <v>44</v>
      </c>
      <c r="H49" s="92">
        <v>41</v>
      </c>
      <c r="I49" s="5" t="str">
        <f t="shared" si="0"/>
        <v>DRBR41</v>
      </c>
      <c r="J49" s="156" t="s">
        <v>325</v>
      </c>
      <c r="K49" s="89" t="str">
        <f t="shared" si="1"/>
        <v>DRBR41.1</v>
      </c>
      <c r="L49" s="156" t="s">
        <v>326</v>
      </c>
      <c r="M49" s="128"/>
      <c r="N49" s="11" t="s">
        <v>30</v>
      </c>
      <c r="O49" s="167">
        <v>2000</v>
      </c>
      <c r="P49" s="94" t="s">
        <v>327</v>
      </c>
      <c r="Q49" s="11" t="s">
        <v>42</v>
      </c>
      <c r="R49" s="11" t="s">
        <v>32</v>
      </c>
      <c r="S49" s="167">
        <v>100</v>
      </c>
      <c r="T49" s="167">
        <v>500</v>
      </c>
      <c r="U49" s="167">
        <v>700</v>
      </c>
      <c r="V49" s="167">
        <v>700</v>
      </c>
      <c r="W49" s="94" t="s">
        <v>245</v>
      </c>
      <c r="X49" s="23" t="s">
        <v>34</v>
      </c>
    </row>
    <row r="50" spans="2:24" ht="80.099999999999994" customHeight="1" x14ac:dyDescent="0.25">
      <c r="B50" s="341"/>
      <c r="C50" s="344"/>
      <c r="D50" s="362"/>
      <c r="E50" s="294"/>
      <c r="F50" s="154" t="s">
        <v>246</v>
      </c>
      <c r="G50" s="155" t="s">
        <v>44</v>
      </c>
      <c r="H50" s="92">
        <v>42</v>
      </c>
      <c r="I50" s="5" t="str">
        <f>CONCATENATE(IF(E49="DIRECCIÓN REGIONAL CALI","DRC",IF(E49="DIRECCIÓN REGIONAL BARRANCA","DRB",IF(E49="DIRECCIÓN REGIONAL MEDELLÍN","DRMD",IF(E49="DIRECCIÓN REGIONAL MAGANGUÉ","DRMG",IF(E49="DIRECCIÓN REGIONAL BARRANQUILLA","DRBR",IF(E49="DIRECCIÓN REGIONAL VILLAVICENCIO","DRV",IF(E49="DIRECCIÓN REGIONAL BOGOTÁ","DRBG",""))))))),H50)</f>
        <v>DRBR42</v>
      </c>
      <c r="J50" s="127" t="s">
        <v>328</v>
      </c>
      <c r="K50" s="89" t="str">
        <f t="shared" si="1"/>
        <v>DRBR42.1</v>
      </c>
      <c r="L50" s="156" t="s">
        <v>329</v>
      </c>
      <c r="M50" s="128"/>
      <c r="N50" s="11" t="s">
        <v>300</v>
      </c>
      <c r="O50" s="167">
        <v>300</v>
      </c>
      <c r="P50" s="94" t="s">
        <v>330</v>
      </c>
      <c r="Q50" s="11" t="s">
        <v>42</v>
      </c>
      <c r="R50" s="11" t="s">
        <v>32</v>
      </c>
      <c r="S50" s="167">
        <v>10</v>
      </c>
      <c r="T50" s="167">
        <v>100</v>
      </c>
      <c r="U50" s="167">
        <v>100</v>
      </c>
      <c r="V50" s="167">
        <v>90</v>
      </c>
      <c r="W50" s="94" t="s">
        <v>245</v>
      </c>
      <c r="X50" s="23" t="s">
        <v>34</v>
      </c>
    </row>
    <row r="51" spans="2:24" ht="80.099999999999994" customHeight="1" x14ac:dyDescent="0.25">
      <c r="B51" s="341"/>
      <c r="C51" s="344"/>
      <c r="D51" s="362"/>
      <c r="E51" s="294"/>
      <c r="F51" s="154" t="s">
        <v>246</v>
      </c>
      <c r="G51" s="155" t="s">
        <v>44</v>
      </c>
      <c r="H51" s="92">
        <v>43</v>
      </c>
      <c r="I51" s="5" t="str">
        <f>CONCATENATE(IF(E49="DIRECCIÓN REGIONAL CALI","DRC",IF(E49="DIRECCIÓN REGIONAL BARRANCA","DRB",IF(E49="DIRECCIÓN REGIONAL MEDELLÍN","DRMD",IF(E49="DIRECCIÓN REGIONAL MAGANGUÉ","DRMG",IF(E49="DIRECCIÓN REGIONAL BARRANQUILLA","DRBR",IF(E49="DIRECCIÓN REGIONAL VILLAVICENCIO","DRV",IF(E49="DIRECCIÓN REGIONAL BOGOTÁ","DRBG",""))))))),H51)</f>
        <v>DRBR43</v>
      </c>
      <c r="J51" s="127" t="s">
        <v>331</v>
      </c>
      <c r="K51" s="89" t="str">
        <f t="shared" si="1"/>
        <v>DRBR43.1</v>
      </c>
      <c r="L51" s="156" t="s">
        <v>332</v>
      </c>
      <c r="M51" s="128"/>
      <c r="N51" s="11" t="s">
        <v>300</v>
      </c>
      <c r="O51" s="167">
        <v>4</v>
      </c>
      <c r="P51" s="94" t="s">
        <v>333</v>
      </c>
      <c r="Q51" s="11" t="s">
        <v>42</v>
      </c>
      <c r="R51" s="11" t="s">
        <v>32</v>
      </c>
      <c r="S51" s="167">
        <v>1</v>
      </c>
      <c r="T51" s="167">
        <v>1</v>
      </c>
      <c r="U51" s="167">
        <v>1</v>
      </c>
      <c r="V51" s="167">
        <v>1</v>
      </c>
      <c r="W51" s="94" t="s">
        <v>245</v>
      </c>
      <c r="X51" s="23" t="s">
        <v>34</v>
      </c>
    </row>
    <row r="52" spans="2:24" ht="80.099999999999994" customHeight="1" x14ac:dyDescent="0.25">
      <c r="B52" s="341"/>
      <c r="C52" s="344"/>
      <c r="D52" s="362"/>
      <c r="E52" s="294"/>
      <c r="F52" s="154" t="s">
        <v>246</v>
      </c>
      <c r="G52" s="155" t="s">
        <v>44</v>
      </c>
      <c r="H52" s="92">
        <v>44</v>
      </c>
      <c r="I52" s="5" t="str">
        <f>CONCATENATE(IF(E49="DIRECCIÓN REGIONAL CALI","DRC",IF(E49="DIRECCIÓN REGIONAL BARRANCA","DRB",IF(E49="DIRECCIÓN REGIONAL MEDELLÍN","DRMD",IF(E49="DIRECCIÓN REGIONAL MAGANGUÉ","DRMG",IF(E49="DIRECCIÓN REGIONAL BARRANQUILLA","DRBR",IF(E49="DIRECCIÓN REGIONAL VILLAVICENCIO","DRV",IF(E49="DIRECCIÓN REGIONAL BOGOTÁ","DRBG",""))))))),H52)</f>
        <v>DRBR44</v>
      </c>
      <c r="J52" s="127" t="s">
        <v>334</v>
      </c>
      <c r="K52" s="89" t="str">
        <f t="shared" si="1"/>
        <v>DRBR44.1</v>
      </c>
      <c r="L52" s="156" t="s">
        <v>335</v>
      </c>
      <c r="M52" s="128"/>
      <c r="N52" s="11" t="s">
        <v>300</v>
      </c>
      <c r="O52" s="167">
        <v>150</v>
      </c>
      <c r="P52" s="94" t="s">
        <v>336</v>
      </c>
      <c r="Q52" s="11" t="s">
        <v>42</v>
      </c>
      <c r="R52" s="11" t="s">
        <v>32</v>
      </c>
      <c r="S52" s="167">
        <v>30</v>
      </c>
      <c r="T52" s="167">
        <v>40</v>
      </c>
      <c r="U52" s="167">
        <v>40</v>
      </c>
      <c r="V52" s="167">
        <v>40</v>
      </c>
      <c r="W52" s="94" t="s">
        <v>245</v>
      </c>
      <c r="X52" s="23" t="s">
        <v>34</v>
      </c>
    </row>
    <row r="53" spans="2:24" ht="80.099999999999994" customHeight="1" x14ac:dyDescent="0.25">
      <c r="B53" s="341"/>
      <c r="C53" s="344"/>
      <c r="D53" s="362"/>
      <c r="E53" s="294"/>
      <c r="F53" s="154" t="s">
        <v>246</v>
      </c>
      <c r="G53" s="155" t="s">
        <v>44</v>
      </c>
      <c r="H53" s="92">
        <v>45</v>
      </c>
      <c r="I53" s="5" t="str">
        <f>CONCATENATE(IF(E49="DIRECCIÓN REGIONAL CALI","DRC",IF(E49="DIRECCIÓN REGIONAL BARRANCA","DRB",IF(E49="DIRECCIÓN REGIONAL MEDELLÍN","DRMD",IF(E49="DIRECCIÓN REGIONAL MAGANGUÉ","DRMG",IF(E49="DIRECCIÓN REGIONAL BARRANQUILLA","DRBR",IF(E49="DIRECCIÓN REGIONAL VILLAVICENCIO","DRV",IF(E49="DIRECCIÓN REGIONAL BOGOTÁ","DRBG",""))))))),H53)</f>
        <v>DRBR45</v>
      </c>
      <c r="J53" s="156" t="s">
        <v>337</v>
      </c>
      <c r="K53" s="89" t="str">
        <f t="shared" si="1"/>
        <v>DRBR45.1</v>
      </c>
      <c r="L53" s="156" t="s">
        <v>338</v>
      </c>
      <c r="M53" s="128"/>
      <c r="N53" s="11" t="s">
        <v>300</v>
      </c>
      <c r="O53" s="167">
        <v>2</v>
      </c>
      <c r="P53" s="94" t="s">
        <v>339</v>
      </c>
      <c r="Q53" s="11" t="s">
        <v>42</v>
      </c>
      <c r="R53" s="11" t="s">
        <v>32</v>
      </c>
      <c r="S53" s="167">
        <v>0</v>
      </c>
      <c r="T53" s="167">
        <v>1</v>
      </c>
      <c r="U53" s="167">
        <v>1</v>
      </c>
      <c r="V53" s="167">
        <v>0</v>
      </c>
      <c r="W53" s="94" t="s">
        <v>245</v>
      </c>
      <c r="X53" s="23" t="s">
        <v>34</v>
      </c>
    </row>
    <row r="54" spans="2:24" ht="80.099999999999994" customHeight="1" x14ac:dyDescent="0.25">
      <c r="B54" s="341"/>
      <c r="C54" s="344"/>
      <c r="D54" s="362"/>
      <c r="E54" s="349"/>
      <c r="F54" s="154" t="s">
        <v>246</v>
      </c>
      <c r="G54" s="155" t="s">
        <v>44</v>
      </c>
      <c r="H54" s="92">
        <v>46</v>
      </c>
      <c r="I54" s="5" t="str">
        <f>CONCATENATE(IF(E49="DIRECCIÓN REGIONAL CALI","DRC",IF(E49="DIRECCIÓN REGIONAL BARRANCA","DRB",IF(E49="DIRECCIÓN REGIONAL MEDELLÍN","DRMD",IF(E49="DIRECCIÓN REGIONAL MAGANGUÉ","DRMG",IF(E49="DIRECCIÓN REGIONAL BARRANQUILLA","DRBR",IF(E49="DIRECCIÓN REGIONAL VILLAVICENCIO","DRV",IF(E49="DIRECCIÓN REGIONAL BOGOTÁ","DRBG",""))))))),H54)</f>
        <v>DRBR46</v>
      </c>
      <c r="J54" s="156" t="s">
        <v>340</v>
      </c>
      <c r="K54" s="89" t="str">
        <f t="shared" si="1"/>
        <v>DRBR46.1</v>
      </c>
      <c r="L54" s="156" t="s">
        <v>341</v>
      </c>
      <c r="M54" s="94"/>
      <c r="N54" s="11" t="s">
        <v>300</v>
      </c>
      <c r="O54" s="193">
        <v>1</v>
      </c>
      <c r="P54" s="94" t="s">
        <v>342</v>
      </c>
      <c r="Q54" s="11" t="s">
        <v>42</v>
      </c>
      <c r="R54" s="11" t="s">
        <v>32</v>
      </c>
      <c r="S54" s="193">
        <v>0</v>
      </c>
      <c r="T54" s="193">
        <v>0</v>
      </c>
      <c r="U54" s="193">
        <v>1</v>
      </c>
      <c r="V54" s="193">
        <v>0</v>
      </c>
      <c r="W54" s="94" t="s">
        <v>245</v>
      </c>
      <c r="X54" s="23" t="s">
        <v>34</v>
      </c>
    </row>
    <row r="55" spans="2:24" ht="80.099999999999994" customHeight="1" x14ac:dyDescent="0.25">
      <c r="B55" s="341"/>
      <c r="C55" s="344"/>
      <c r="D55" s="362"/>
      <c r="E55" s="350" t="s">
        <v>240</v>
      </c>
      <c r="F55" s="154" t="s">
        <v>241</v>
      </c>
      <c r="G55" s="155" t="s">
        <v>44</v>
      </c>
      <c r="H55" s="92">
        <v>47</v>
      </c>
      <c r="I55" s="5" t="str">
        <f t="shared" si="0"/>
        <v>DRC47</v>
      </c>
      <c r="J55" s="156" t="s">
        <v>343</v>
      </c>
      <c r="K55" s="89" t="str">
        <f t="shared" si="1"/>
        <v>DRC47.1</v>
      </c>
      <c r="L55" s="156" t="s">
        <v>68</v>
      </c>
      <c r="M55" s="94"/>
      <c r="N55" s="11" t="s">
        <v>30</v>
      </c>
      <c r="O55" s="167">
        <v>74</v>
      </c>
      <c r="P55" s="94" t="s">
        <v>82</v>
      </c>
      <c r="Q55" s="11" t="s">
        <v>42</v>
      </c>
      <c r="R55" s="11" t="s">
        <v>32</v>
      </c>
      <c r="S55" s="167">
        <v>14</v>
      </c>
      <c r="T55" s="167">
        <v>20</v>
      </c>
      <c r="U55" s="167">
        <v>20</v>
      </c>
      <c r="V55" s="167">
        <v>20</v>
      </c>
      <c r="W55" s="94" t="s">
        <v>240</v>
      </c>
      <c r="X55" s="23" t="s">
        <v>34</v>
      </c>
    </row>
    <row r="56" spans="2:24" ht="80.099999999999994" customHeight="1" x14ac:dyDescent="0.25">
      <c r="B56" s="341"/>
      <c r="C56" s="344"/>
      <c r="D56" s="362"/>
      <c r="E56" s="294"/>
      <c r="F56" s="154" t="s">
        <v>241</v>
      </c>
      <c r="G56" s="155" t="s">
        <v>44</v>
      </c>
      <c r="H56" s="92">
        <v>48</v>
      </c>
      <c r="I56" s="5" t="str">
        <f>CONCATENATE(IF(E55="DIRECCIÓN REGIONAL CALI","DRC",IF(E55="DIRECCIÓN REGIONAL BARRANCA","DRB",IF(E55="DIRECCIÓN REGIONAL MEDELLÍN","DRMD",IF(E55="DIRECCIÓN REGIONAL MAGANGUÉ","DRMG",IF(E55="DIRECCIÓN REGIONAL BARRANQUILLA","DRBR",IF(E55="DIRECCIÓN REGIONAL VILLAVICENCIO","DRV",IF(E55="DIRECCIÓN REGIONAL BOGOTÁ","DRBG",""))))))),H56)</f>
        <v>DRC48</v>
      </c>
      <c r="J56" s="156" t="s">
        <v>344</v>
      </c>
      <c r="K56" s="89" t="str">
        <f t="shared" si="1"/>
        <v>DRC48.1</v>
      </c>
      <c r="L56" s="156" t="s">
        <v>345</v>
      </c>
      <c r="M56" s="128"/>
      <c r="N56" s="11" t="s">
        <v>30</v>
      </c>
      <c r="O56" s="167">
        <v>6</v>
      </c>
      <c r="P56" s="94" t="s">
        <v>310</v>
      </c>
      <c r="Q56" s="11" t="s">
        <v>42</v>
      </c>
      <c r="R56" s="11" t="s">
        <v>32</v>
      </c>
      <c r="S56" s="167">
        <v>1</v>
      </c>
      <c r="T56" s="167">
        <v>2</v>
      </c>
      <c r="U56" s="167">
        <v>1</v>
      </c>
      <c r="V56" s="167">
        <v>2</v>
      </c>
      <c r="W56" s="94" t="s">
        <v>240</v>
      </c>
      <c r="X56" s="23" t="s">
        <v>34</v>
      </c>
    </row>
    <row r="57" spans="2:24" ht="80.099999999999994" customHeight="1" x14ac:dyDescent="0.25">
      <c r="B57" s="341"/>
      <c r="C57" s="344"/>
      <c r="D57" s="362"/>
      <c r="E57" s="349"/>
      <c r="F57" s="154" t="s">
        <v>241</v>
      </c>
      <c r="G57" s="155" t="s">
        <v>44</v>
      </c>
      <c r="H57" s="92">
        <v>49</v>
      </c>
      <c r="I57" s="5" t="str">
        <f>CONCATENATE(IF(E55="DIRECCIÓN REGIONAL CALI","DRC",IF(E55="DIRECCIÓN REGIONAL BARRANCA","DRB",IF(E55="DIRECCIÓN REGIONAL MEDELLÍN","DRMD",IF(E55="DIRECCIÓN REGIONAL MAGANGUÉ","DRMG",IF(E55="DIRECCIÓN REGIONAL BARRANQUILLA","DRBR",IF(E55="DIRECCIÓN REGIONAL VILLAVICENCIO","DRV",IF(E55="DIRECCIÓN REGIONAL BOGOTÁ","DRBG",""))))))),H57)</f>
        <v>DRC49</v>
      </c>
      <c r="J57" s="156" t="s">
        <v>346</v>
      </c>
      <c r="K57" s="89" t="str">
        <f t="shared" si="1"/>
        <v>DRC49.1</v>
      </c>
      <c r="L57" s="156" t="s">
        <v>77</v>
      </c>
      <c r="M57" s="128"/>
      <c r="N57" s="11" t="s">
        <v>30</v>
      </c>
      <c r="O57" s="167">
        <v>40</v>
      </c>
      <c r="P57" s="94" t="s">
        <v>347</v>
      </c>
      <c r="Q57" s="11" t="s">
        <v>42</v>
      </c>
      <c r="R57" s="11" t="s">
        <v>223</v>
      </c>
      <c r="S57" s="167">
        <v>0</v>
      </c>
      <c r="T57" s="167">
        <v>0</v>
      </c>
      <c r="U57" s="167">
        <v>20</v>
      </c>
      <c r="V57" s="167">
        <v>20</v>
      </c>
      <c r="W57" s="94" t="s">
        <v>240</v>
      </c>
      <c r="X57" s="23" t="s">
        <v>34</v>
      </c>
    </row>
    <row r="58" spans="2:24" ht="80.099999999999994" customHeight="1" x14ac:dyDescent="0.25">
      <c r="B58" s="341"/>
      <c r="C58" s="344"/>
      <c r="D58" s="362"/>
      <c r="E58" s="350" t="s">
        <v>287</v>
      </c>
      <c r="F58" s="154" t="s">
        <v>288</v>
      </c>
      <c r="G58" s="155" t="s">
        <v>44</v>
      </c>
      <c r="H58" s="92">
        <v>50</v>
      </c>
      <c r="I58" s="5" t="str">
        <f t="shared" si="0"/>
        <v>DRMG50</v>
      </c>
      <c r="J58" s="156" t="s">
        <v>348</v>
      </c>
      <c r="K58" s="89" t="str">
        <f t="shared" si="1"/>
        <v>DRMG50.1</v>
      </c>
      <c r="L58" s="156" t="s">
        <v>349</v>
      </c>
      <c r="M58" s="128"/>
      <c r="N58" s="11" t="s">
        <v>30</v>
      </c>
      <c r="O58" s="167">
        <v>40</v>
      </c>
      <c r="P58" s="94" t="s">
        <v>82</v>
      </c>
      <c r="Q58" s="11" t="s">
        <v>42</v>
      </c>
      <c r="R58" s="11" t="s">
        <v>32</v>
      </c>
      <c r="S58" s="167">
        <v>8</v>
      </c>
      <c r="T58" s="167">
        <v>8</v>
      </c>
      <c r="U58" s="167">
        <v>12</v>
      </c>
      <c r="V58" s="167">
        <v>12</v>
      </c>
      <c r="W58" s="94" t="s">
        <v>287</v>
      </c>
      <c r="X58" s="23" t="s">
        <v>34</v>
      </c>
    </row>
    <row r="59" spans="2:24" ht="80.099999999999994" customHeight="1" x14ac:dyDescent="0.25">
      <c r="B59" s="341"/>
      <c r="C59" s="344"/>
      <c r="D59" s="362"/>
      <c r="E59" s="349"/>
      <c r="F59" s="154" t="s">
        <v>288</v>
      </c>
      <c r="G59" s="155" t="s">
        <v>44</v>
      </c>
      <c r="H59" s="92">
        <v>51</v>
      </c>
      <c r="I59" s="5" t="str">
        <f>CONCATENATE(IF(E58="DIRECCIÓN REGIONAL CALI","DRC",IF(E58="DIRECCIÓN REGIONAL BARRANCA","DRB",IF(E58="DIRECCIÓN REGIONAL MEDELLÍN","DRMD",IF(E58="DIRECCIÓN REGIONAL MAGANGUÉ","DRMG",IF(E58="DIRECCIÓN REGIONAL BARRANQUILLA","DRBR",IF(E58="DIRECCIÓN REGIONAL VILLAVICENCIO","DRV",IF(E58="DIRECCIÓN REGIONAL BOGOTÁ","DRBG",""))))))),H59)</f>
        <v>DRMG51</v>
      </c>
      <c r="J59" s="156" t="s">
        <v>350</v>
      </c>
      <c r="K59" s="89" t="str">
        <f t="shared" si="1"/>
        <v>DRMG51.1</v>
      </c>
      <c r="L59" s="156" t="s">
        <v>351</v>
      </c>
      <c r="M59" s="128"/>
      <c r="N59" s="11" t="s">
        <v>30</v>
      </c>
      <c r="O59" s="167">
        <v>4</v>
      </c>
      <c r="P59" s="94" t="s">
        <v>352</v>
      </c>
      <c r="Q59" s="11" t="s">
        <v>42</v>
      </c>
      <c r="R59" s="11" t="s">
        <v>32</v>
      </c>
      <c r="S59" s="167">
        <v>0.8</v>
      </c>
      <c r="T59" s="167">
        <v>0.8</v>
      </c>
      <c r="U59" s="167">
        <v>1.2</v>
      </c>
      <c r="V59" s="167">
        <v>1.2</v>
      </c>
      <c r="W59" s="94" t="s">
        <v>287</v>
      </c>
      <c r="X59" s="23" t="s">
        <v>34</v>
      </c>
    </row>
    <row r="60" spans="2:24" ht="80.099999999999994" customHeight="1" x14ac:dyDescent="0.25">
      <c r="B60" s="341"/>
      <c r="C60" s="344"/>
      <c r="D60" s="362"/>
      <c r="E60" s="92" t="s">
        <v>291</v>
      </c>
      <c r="F60" s="154" t="s">
        <v>292</v>
      </c>
      <c r="G60" s="155" t="s">
        <v>44</v>
      </c>
      <c r="H60" s="92">
        <v>52</v>
      </c>
      <c r="I60" s="5" t="str">
        <f t="shared" si="0"/>
        <v>DRMD52</v>
      </c>
      <c r="J60" s="156" t="s">
        <v>67</v>
      </c>
      <c r="K60" s="89" t="str">
        <f t="shared" si="1"/>
        <v>DRMD52.1</v>
      </c>
      <c r="L60" s="156" t="s">
        <v>68</v>
      </c>
      <c r="M60" s="128"/>
      <c r="N60" s="11" t="s">
        <v>30</v>
      </c>
      <c r="O60" s="167">
        <v>400</v>
      </c>
      <c r="P60" s="94" t="s">
        <v>63</v>
      </c>
      <c r="Q60" s="11" t="s">
        <v>42</v>
      </c>
      <c r="R60" s="11" t="s">
        <v>32</v>
      </c>
      <c r="S60" s="167">
        <v>100</v>
      </c>
      <c r="T60" s="167">
        <v>100</v>
      </c>
      <c r="U60" s="167">
        <v>100</v>
      </c>
      <c r="V60" s="167">
        <v>100</v>
      </c>
      <c r="W60" s="94" t="s">
        <v>291</v>
      </c>
      <c r="X60" s="23" t="s">
        <v>34</v>
      </c>
    </row>
    <row r="61" spans="2:24" ht="80.099999999999994" customHeight="1" thickBot="1" x14ac:dyDescent="0.3">
      <c r="B61" s="355"/>
      <c r="C61" s="357"/>
      <c r="D61" s="365"/>
      <c r="E61" s="28" t="s">
        <v>296</v>
      </c>
      <c r="F61" s="194" t="s">
        <v>297</v>
      </c>
      <c r="G61" s="195" t="s">
        <v>44</v>
      </c>
      <c r="H61" s="28">
        <v>53</v>
      </c>
      <c r="I61" s="28" t="str">
        <f t="shared" si="0"/>
        <v>DRV53</v>
      </c>
      <c r="J61" s="196" t="s">
        <v>67</v>
      </c>
      <c r="K61" s="88" t="str">
        <f t="shared" si="1"/>
        <v>DRV53.1</v>
      </c>
      <c r="L61" s="196" t="s">
        <v>353</v>
      </c>
      <c r="M61" s="197"/>
      <c r="N61" s="34" t="s">
        <v>30</v>
      </c>
      <c r="O61" s="198">
        <v>106</v>
      </c>
      <c r="P61" s="35" t="s">
        <v>354</v>
      </c>
      <c r="Q61" s="34" t="s">
        <v>42</v>
      </c>
      <c r="R61" s="34" t="s">
        <v>32</v>
      </c>
      <c r="S61" s="198">
        <v>10</v>
      </c>
      <c r="T61" s="198">
        <v>32</v>
      </c>
      <c r="U61" s="198">
        <v>32</v>
      </c>
      <c r="V61" s="198">
        <v>32</v>
      </c>
      <c r="W61" s="35" t="s">
        <v>291</v>
      </c>
      <c r="X61" s="31" t="s">
        <v>34</v>
      </c>
    </row>
    <row r="62" spans="2:24" ht="80.099999999999994" customHeight="1" thickTop="1" x14ac:dyDescent="0.25">
      <c r="B62" s="340"/>
      <c r="C62" s="343"/>
      <c r="D62" s="346"/>
      <c r="E62" s="294" t="s">
        <v>265</v>
      </c>
      <c r="F62" s="148" t="s">
        <v>266</v>
      </c>
      <c r="G62" s="149" t="s">
        <v>44</v>
      </c>
      <c r="H62" s="5">
        <v>54</v>
      </c>
      <c r="I62" s="5" t="str">
        <f t="shared" si="0"/>
        <v>DRB54</v>
      </c>
      <c r="J62" s="199" t="s">
        <v>80</v>
      </c>
      <c r="K62" s="89" t="str">
        <f t="shared" si="1"/>
        <v>DRB54.1</v>
      </c>
      <c r="L62" s="199" t="s">
        <v>81</v>
      </c>
      <c r="M62" s="151"/>
      <c r="N62" s="6" t="s">
        <v>30</v>
      </c>
      <c r="O62" s="180">
        <v>50</v>
      </c>
      <c r="P62" s="89" t="s">
        <v>82</v>
      </c>
      <c r="Q62" s="6" t="s">
        <v>255</v>
      </c>
      <c r="R62" s="6" t="s">
        <v>32</v>
      </c>
      <c r="S62" s="180">
        <v>5</v>
      </c>
      <c r="T62" s="180">
        <v>18</v>
      </c>
      <c r="U62" s="180">
        <v>17</v>
      </c>
      <c r="V62" s="180">
        <v>10</v>
      </c>
      <c r="W62" s="89" t="s">
        <v>265</v>
      </c>
      <c r="X62" s="153" t="s">
        <v>34</v>
      </c>
    </row>
    <row r="63" spans="2:24" ht="80.099999999999994" customHeight="1" x14ac:dyDescent="0.25">
      <c r="B63" s="341"/>
      <c r="C63" s="344"/>
      <c r="D63" s="347"/>
      <c r="E63" s="349"/>
      <c r="F63" s="154" t="s">
        <v>266</v>
      </c>
      <c r="G63" s="155" t="s">
        <v>44</v>
      </c>
      <c r="H63" s="92">
        <v>55</v>
      </c>
      <c r="I63" s="5" t="str">
        <f>CONCATENATE(IF(E62="DIRECCIÓN REGIONAL CALI","DRC",IF(E62="DIRECCIÓN REGIONAL BARRANCA","DRB",IF(E62="DIRECCIÓN REGIONAL MEDELLÍN","DRMD",IF(E62="DIRECCIÓN REGIONAL MAGANGUÉ","DRMG",IF(E62="DIRECCIÓN REGIONAL BARRANQUILLA","DRBR",IF(E62="DIRECCIÓN REGIONAL VILLAVICENCIO","DRV",IF(E62="DIRECCIÓN REGIONAL BOGOTÁ","DRBG",""))))))),H63)</f>
        <v>DRB55</v>
      </c>
      <c r="J63" s="156" t="s">
        <v>84</v>
      </c>
      <c r="K63" s="89" t="str">
        <f t="shared" si="1"/>
        <v>DRB55.1</v>
      </c>
      <c r="L63" s="156" t="s">
        <v>355</v>
      </c>
      <c r="M63" s="128"/>
      <c r="N63" s="11" t="s">
        <v>30</v>
      </c>
      <c r="O63" s="167">
        <v>20</v>
      </c>
      <c r="P63" s="94" t="s">
        <v>356</v>
      </c>
      <c r="Q63" s="11" t="s">
        <v>42</v>
      </c>
      <c r="R63" s="11" t="s">
        <v>32</v>
      </c>
      <c r="S63" s="167">
        <v>2</v>
      </c>
      <c r="T63" s="167">
        <v>8</v>
      </c>
      <c r="U63" s="167">
        <v>7</v>
      </c>
      <c r="V63" s="167">
        <v>3</v>
      </c>
      <c r="W63" s="94" t="s">
        <v>265</v>
      </c>
      <c r="X63" s="23" t="s">
        <v>34</v>
      </c>
    </row>
    <row r="64" spans="2:24" ht="80.099999999999994" customHeight="1" thickBot="1" x14ac:dyDescent="0.3">
      <c r="B64" s="341"/>
      <c r="C64" s="344"/>
      <c r="D64" s="347"/>
      <c r="E64" s="92" t="s">
        <v>245</v>
      </c>
      <c r="F64" s="154" t="s">
        <v>246</v>
      </c>
      <c r="G64" s="155" t="s">
        <v>44</v>
      </c>
      <c r="H64" s="92">
        <v>56</v>
      </c>
      <c r="I64" s="5" t="str">
        <f t="shared" si="0"/>
        <v>DRBR56</v>
      </c>
      <c r="J64" s="156" t="s">
        <v>80</v>
      </c>
      <c r="K64" s="89" t="str">
        <f t="shared" si="1"/>
        <v>DRBR56.1</v>
      </c>
      <c r="L64" s="156" t="s">
        <v>81</v>
      </c>
      <c r="M64" s="128"/>
      <c r="N64" s="11" t="s">
        <v>30</v>
      </c>
      <c r="O64" s="167">
        <v>150</v>
      </c>
      <c r="P64" s="94" t="s">
        <v>82</v>
      </c>
      <c r="Q64" s="11" t="s">
        <v>42</v>
      </c>
      <c r="R64" s="11" t="s">
        <v>32</v>
      </c>
      <c r="S64" s="167">
        <v>10</v>
      </c>
      <c r="T64" s="167">
        <v>60</v>
      </c>
      <c r="U64" s="167">
        <v>60</v>
      </c>
      <c r="V64" s="167">
        <v>20</v>
      </c>
      <c r="W64" s="94" t="s">
        <v>245</v>
      </c>
      <c r="X64" s="23" t="s">
        <v>34</v>
      </c>
    </row>
    <row r="65" spans="2:24" ht="80.099999999999994" customHeight="1" x14ac:dyDescent="0.25">
      <c r="B65" s="341"/>
      <c r="C65" s="344"/>
      <c r="D65" s="347"/>
      <c r="E65" s="350" t="s">
        <v>275</v>
      </c>
      <c r="F65" s="154" t="s">
        <v>276</v>
      </c>
      <c r="G65" s="155" t="s">
        <v>44</v>
      </c>
      <c r="H65" s="92">
        <v>57</v>
      </c>
      <c r="I65" s="5" t="str">
        <f t="shared" si="0"/>
        <v>DRBG57</v>
      </c>
      <c r="J65" s="225" t="s">
        <v>306</v>
      </c>
      <c r="K65" s="225" t="s">
        <v>389</v>
      </c>
      <c r="L65" s="225" t="s">
        <v>390</v>
      </c>
      <c r="M65" s="209"/>
      <c r="N65" s="216" t="s">
        <v>71</v>
      </c>
      <c r="O65" s="227">
        <v>100</v>
      </c>
      <c r="P65" s="225" t="s">
        <v>383</v>
      </c>
      <c r="Q65" s="216" t="s">
        <v>42</v>
      </c>
      <c r="R65" s="216" t="s">
        <v>32</v>
      </c>
      <c r="S65" s="228">
        <v>25</v>
      </c>
      <c r="T65" s="227">
        <v>25</v>
      </c>
      <c r="U65" s="227">
        <v>25</v>
      </c>
      <c r="V65" s="227">
        <v>25</v>
      </c>
      <c r="W65" s="226" t="s">
        <v>43</v>
      </c>
      <c r="X65" s="229" t="s">
        <v>380</v>
      </c>
    </row>
    <row r="66" spans="2:24" ht="80.099999999999994" customHeight="1" x14ac:dyDescent="0.25">
      <c r="B66" s="341"/>
      <c r="C66" s="344"/>
      <c r="D66" s="347"/>
      <c r="E66" s="349"/>
      <c r="F66" s="154" t="s">
        <v>276</v>
      </c>
      <c r="G66" s="155" t="s">
        <v>44</v>
      </c>
      <c r="H66" s="92">
        <v>58</v>
      </c>
      <c r="I66" s="5" t="str">
        <f>CONCATENATE(IF(E65="DIRECCIÓN REGIONAL CALI","DRC",IF(E65="DIRECCIÓN REGIONAL BARRANCA","DRB",IF(E65="DIRECCIÓN REGIONAL MEDELLÍN","DRMD",IF(E65="DIRECCIÓN REGIONAL MAGANGUÉ","DRMG",IF(E65="DIRECCIÓN REGIONAL BARRANQUILLA","DRBR",IF(E65="DIRECCIÓN REGIONAL VILLAVICENCIO","DRV",IF(E65="DIRECCIÓN REGIONAL BOGOTÁ","DRBG",""))))))),H66)</f>
        <v>DRBG58</v>
      </c>
      <c r="J66" s="302" t="s">
        <v>358</v>
      </c>
      <c r="K66" s="302" t="s">
        <v>395</v>
      </c>
      <c r="L66" s="302" t="s">
        <v>390</v>
      </c>
      <c r="M66" s="224"/>
      <c r="N66" s="306" t="s">
        <v>71</v>
      </c>
      <c r="O66" s="304">
        <v>50</v>
      </c>
      <c r="P66" s="302" t="s">
        <v>383</v>
      </c>
      <c r="Q66" s="306" t="s">
        <v>42</v>
      </c>
      <c r="R66" s="306" t="s">
        <v>32</v>
      </c>
      <c r="S66" s="304">
        <v>12</v>
      </c>
      <c r="T66" s="304">
        <v>13</v>
      </c>
      <c r="U66" s="304">
        <v>12</v>
      </c>
      <c r="V66" s="304">
        <v>13</v>
      </c>
      <c r="W66" s="302" t="s">
        <v>79</v>
      </c>
      <c r="X66" s="308" t="s">
        <v>380</v>
      </c>
    </row>
    <row r="67" spans="2:24" ht="80.099999999999994" customHeight="1" x14ac:dyDescent="0.25">
      <c r="B67" s="341"/>
      <c r="C67" s="344"/>
      <c r="D67" s="347"/>
      <c r="E67" s="92" t="s">
        <v>240</v>
      </c>
      <c r="F67" s="154" t="s">
        <v>241</v>
      </c>
      <c r="G67" s="155" t="s">
        <v>44</v>
      </c>
      <c r="H67" s="92">
        <v>59</v>
      </c>
      <c r="I67" s="5" t="str">
        <f t="shared" si="0"/>
        <v>DRC59</v>
      </c>
      <c r="J67" s="303"/>
      <c r="K67" s="303"/>
      <c r="L67" s="303"/>
      <c r="M67" s="209"/>
      <c r="N67" s="307"/>
      <c r="O67" s="305"/>
      <c r="P67" s="303"/>
      <c r="Q67" s="307"/>
      <c r="R67" s="307"/>
      <c r="S67" s="305"/>
      <c r="T67" s="305"/>
      <c r="U67" s="305"/>
      <c r="V67" s="305"/>
      <c r="W67" s="303"/>
      <c r="X67" s="309"/>
    </row>
    <row r="68" spans="2:24" ht="80.099999999999994" customHeight="1" x14ac:dyDescent="0.25">
      <c r="B68" s="341"/>
      <c r="C68" s="344"/>
      <c r="D68" s="347"/>
      <c r="E68" s="350" t="s">
        <v>291</v>
      </c>
      <c r="F68" s="154" t="s">
        <v>292</v>
      </c>
      <c r="G68" s="155" t="s">
        <v>44</v>
      </c>
      <c r="H68" s="92">
        <v>60</v>
      </c>
      <c r="I68" s="5" t="str">
        <f t="shared" si="0"/>
        <v>DRMD60</v>
      </c>
      <c r="J68" s="156" t="s">
        <v>359</v>
      </c>
      <c r="K68" s="89" t="str">
        <f t="shared" si="1"/>
        <v>DRMD60.1</v>
      </c>
      <c r="L68" s="156" t="s">
        <v>81</v>
      </c>
      <c r="M68" s="128"/>
      <c r="N68" s="11" t="s">
        <v>30</v>
      </c>
      <c r="O68" s="167">
        <v>20</v>
      </c>
      <c r="P68" s="94" t="s">
        <v>360</v>
      </c>
      <c r="Q68" s="11" t="s">
        <v>42</v>
      </c>
      <c r="R68" s="11" t="s">
        <v>32</v>
      </c>
      <c r="S68" s="167">
        <v>0</v>
      </c>
      <c r="T68" s="167">
        <v>10</v>
      </c>
      <c r="U68" s="167">
        <v>10</v>
      </c>
      <c r="V68" s="167">
        <v>0</v>
      </c>
      <c r="W68" s="94" t="s">
        <v>291</v>
      </c>
      <c r="X68" s="23" t="s">
        <v>34</v>
      </c>
    </row>
    <row r="69" spans="2:24" ht="80.099999999999994" customHeight="1" x14ac:dyDescent="0.25">
      <c r="B69" s="341"/>
      <c r="C69" s="344"/>
      <c r="D69" s="347"/>
      <c r="E69" s="349"/>
      <c r="F69" s="154" t="s">
        <v>292</v>
      </c>
      <c r="G69" s="155" t="s">
        <v>44</v>
      </c>
      <c r="H69" s="92">
        <v>61</v>
      </c>
      <c r="I69" s="5" t="str">
        <f>CONCATENATE(IF(E68="DIRECCIÓN REGIONAL CALI","DRC",IF(E68="DIRECCIÓN REGIONAL BARRANCA","DRB",IF(E68="DIRECCIÓN REGIONAL MEDELLÍN","DRMD",IF(E68="DIRECCIÓN REGIONAL MAGANGUÉ","DRMG",IF(E68="DIRECCIÓN REGIONAL BARRANQUILLA","DRBR",IF(E68="DIRECCIÓN REGIONAL VILLAVICENCIO","DRV",IF(E68="DIRECCIÓN REGIONAL BOGOTÁ","DRBG",""))))))),H69)</f>
        <v>DRMD61</v>
      </c>
      <c r="J69" s="156" t="s">
        <v>361</v>
      </c>
      <c r="K69" s="89" t="str">
        <f t="shared" si="1"/>
        <v>DRMD61.1</v>
      </c>
      <c r="L69" s="156" t="s">
        <v>362</v>
      </c>
      <c r="M69" s="128"/>
      <c r="N69" s="11" t="s">
        <v>30</v>
      </c>
      <c r="O69" s="167">
        <v>20</v>
      </c>
      <c r="P69" s="94" t="s">
        <v>363</v>
      </c>
      <c r="Q69" s="11" t="s">
        <v>42</v>
      </c>
      <c r="R69" s="11" t="s">
        <v>32</v>
      </c>
      <c r="S69" s="167">
        <v>4</v>
      </c>
      <c r="T69" s="167">
        <v>5</v>
      </c>
      <c r="U69" s="167">
        <v>5</v>
      </c>
      <c r="V69" s="167">
        <v>6</v>
      </c>
      <c r="W69" s="94" t="s">
        <v>291</v>
      </c>
      <c r="X69" s="23" t="s">
        <v>34</v>
      </c>
    </row>
    <row r="70" spans="2:24" ht="80.099999999999994" customHeight="1" thickBot="1" x14ac:dyDescent="0.3">
      <c r="B70" s="341"/>
      <c r="C70" s="344"/>
      <c r="D70" s="348"/>
      <c r="E70" s="16" t="s">
        <v>296</v>
      </c>
      <c r="F70" s="130" t="s">
        <v>297</v>
      </c>
      <c r="G70" s="157" t="s">
        <v>44</v>
      </c>
      <c r="H70" s="16">
        <v>62</v>
      </c>
      <c r="I70" s="16" t="str">
        <f t="shared" ref="I70:I80" si="2">CONCATENATE(IF(E70="DIRECCIÓN REGIONAL CALI","DRC",IF(E70="DIRECCIÓN REGIONAL BARRANCA","DRB",IF(E70="DIRECCIÓN REGIONAL MEDELLÍN","DRMD",IF(E70="DIRECCIÓN REGIONAL MAGANGUÉ","DRMG",IF(E70="DIRECCIÓN REGIONAL BARRANQUILLA","DRBR",IF(E70="DIRECCIÓN REGIONAL VILLAVICENCIO","DRV",IF(E70="DIRECCIÓN REGIONAL BOGOTÁ","DRBG",""))))))),H70)</f>
        <v>DRV62</v>
      </c>
      <c r="J70" s="200" t="s">
        <v>364</v>
      </c>
      <c r="K70" s="87" t="str">
        <f t="shared" si="1"/>
        <v>DRV62.1</v>
      </c>
      <c r="L70" s="200" t="s">
        <v>365</v>
      </c>
      <c r="M70" s="187"/>
      <c r="N70" s="51" t="s">
        <v>30</v>
      </c>
      <c r="O70" s="201">
        <v>24</v>
      </c>
      <c r="P70" s="53" t="s">
        <v>366</v>
      </c>
      <c r="Q70" s="51" t="s">
        <v>42</v>
      </c>
      <c r="R70" s="51" t="s">
        <v>32</v>
      </c>
      <c r="S70" s="201">
        <v>0</v>
      </c>
      <c r="T70" s="201">
        <v>24</v>
      </c>
      <c r="U70" s="201">
        <v>0</v>
      </c>
      <c r="V70" s="201">
        <v>0</v>
      </c>
      <c r="W70" s="53" t="s">
        <v>296</v>
      </c>
      <c r="X70" s="189" t="s">
        <v>34</v>
      </c>
    </row>
    <row r="71" spans="2:24" ht="80.099999999999994" customHeight="1" x14ac:dyDescent="0.25">
      <c r="B71" s="341"/>
      <c r="C71" s="344"/>
      <c r="D71" s="346"/>
      <c r="E71" s="352" t="s">
        <v>265</v>
      </c>
      <c r="F71" s="148" t="s">
        <v>266</v>
      </c>
      <c r="G71" s="149" t="s">
        <v>44</v>
      </c>
      <c r="H71" s="5">
        <v>63</v>
      </c>
      <c r="I71" s="5" t="str">
        <f t="shared" si="2"/>
        <v>DRB63</v>
      </c>
      <c r="J71" s="199" t="s">
        <v>367</v>
      </c>
      <c r="K71" s="89" t="str">
        <f t="shared" si="1"/>
        <v>DRB63.1</v>
      </c>
      <c r="L71" s="199" t="s">
        <v>368</v>
      </c>
      <c r="M71" s="151"/>
      <c r="N71" s="6" t="s">
        <v>30</v>
      </c>
      <c r="O71" s="180">
        <v>80</v>
      </c>
      <c r="P71" s="89" t="s">
        <v>369</v>
      </c>
      <c r="Q71" s="6" t="s">
        <v>42</v>
      </c>
      <c r="R71" s="6" t="s">
        <v>32</v>
      </c>
      <c r="S71" s="180">
        <v>10</v>
      </c>
      <c r="T71" s="180">
        <v>20</v>
      </c>
      <c r="U71" s="180">
        <v>25</v>
      </c>
      <c r="V71" s="180">
        <v>25</v>
      </c>
      <c r="W71" s="89" t="s">
        <v>265</v>
      </c>
      <c r="X71" s="153" t="s">
        <v>34</v>
      </c>
    </row>
    <row r="72" spans="2:24" ht="80.099999999999994" customHeight="1" x14ac:dyDescent="0.25">
      <c r="B72" s="341"/>
      <c r="C72" s="344"/>
      <c r="D72" s="347"/>
      <c r="E72" s="294"/>
      <c r="F72" s="154" t="s">
        <v>266</v>
      </c>
      <c r="G72" s="155" t="s">
        <v>44</v>
      </c>
      <c r="H72" s="92">
        <v>64</v>
      </c>
      <c r="I72" s="5" t="str">
        <f>CONCATENATE(IF(E71="DIRECCIÓN REGIONAL CALI","DRC",IF(E71="DIRECCIÓN REGIONAL BARRANCA","DRB",IF(E71="DIRECCIÓN REGIONAL MEDELLÍN","DRMD",IF(E71="DIRECCIÓN REGIONAL MAGANGUÉ","DRMG",IF(E71="DIRECCIÓN REGIONAL BARRANQUILLA","DRBR",IF(E71="DIRECCIÓN REGIONAL VILLAVICENCIO","DRV",IF(E71="DIRECCIÓN REGIONAL BOGOTÁ","DRBG",""))))))),H72)</f>
        <v>DRB64</v>
      </c>
      <c r="J72" s="156" t="s">
        <v>370</v>
      </c>
      <c r="K72" s="89" t="str">
        <f t="shared" si="1"/>
        <v>DRB64.1</v>
      </c>
      <c r="L72" s="156" t="s">
        <v>371</v>
      </c>
      <c r="M72" s="128"/>
      <c r="N72" s="11" t="s">
        <v>30</v>
      </c>
      <c r="O72" s="167">
        <v>20</v>
      </c>
      <c r="P72" s="94" t="s">
        <v>369</v>
      </c>
      <c r="Q72" s="11" t="s">
        <v>42</v>
      </c>
      <c r="R72" s="11" t="s">
        <v>32</v>
      </c>
      <c r="S72" s="167">
        <v>5</v>
      </c>
      <c r="T72" s="167">
        <v>5</v>
      </c>
      <c r="U72" s="167">
        <v>5</v>
      </c>
      <c r="V72" s="167">
        <v>5</v>
      </c>
      <c r="W72" s="94" t="s">
        <v>265</v>
      </c>
      <c r="X72" s="23" t="s">
        <v>34</v>
      </c>
    </row>
    <row r="73" spans="2:24" ht="80.099999999999994" customHeight="1" x14ac:dyDescent="0.25">
      <c r="B73" s="341"/>
      <c r="C73" s="344"/>
      <c r="D73" s="347"/>
      <c r="E73" s="349"/>
      <c r="F73" s="154" t="s">
        <v>266</v>
      </c>
      <c r="G73" s="155" t="s">
        <v>44</v>
      </c>
      <c r="H73" s="92">
        <v>65</v>
      </c>
      <c r="I73" s="5" t="str">
        <f>CONCATENATE(IF(E71="DIRECCIÓN REGIONAL CALI","DRC",IF(E71="DIRECCIÓN REGIONAL BARRANCA","DRB",IF(E71="DIRECCIÓN REGIONAL MEDELLÍN","DRMD",IF(E71="DIRECCIÓN REGIONAL MAGANGUÉ","DRMG",IF(E71="DIRECCIÓN REGIONAL BARRANQUILLA","DRBR",IF(E71="DIRECCIÓN REGIONAL VILLAVICENCIO","DRV",IF(E71="DIRECCIÓN REGIONAL BOGOTÁ","DRBG",""))))))),H73)</f>
        <v>DRB65</v>
      </c>
      <c r="J73" s="156" t="s">
        <v>372</v>
      </c>
      <c r="K73" s="89" t="str">
        <f t="shared" ref="K73:K75" si="3">CONCATENATE(I73,".","1")</f>
        <v>DRB65.1</v>
      </c>
      <c r="L73" s="156" t="s">
        <v>373</v>
      </c>
      <c r="M73" s="128"/>
      <c r="N73" s="11" t="s">
        <v>30</v>
      </c>
      <c r="O73" s="167">
        <v>50</v>
      </c>
      <c r="P73" s="94" t="s">
        <v>369</v>
      </c>
      <c r="Q73" s="11" t="s">
        <v>42</v>
      </c>
      <c r="R73" s="11" t="s">
        <v>32</v>
      </c>
      <c r="S73" s="167">
        <v>10</v>
      </c>
      <c r="T73" s="167">
        <v>19</v>
      </c>
      <c r="U73" s="167">
        <v>15</v>
      </c>
      <c r="V73" s="167">
        <v>6</v>
      </c>
      <c r="W73" s="94" t="s">
        <v>265</v>
      </c>
      <c r="X73" s="23" t="s">
        <v>34</v>
      </c>
    </row>
    <row r="74" spans="2:24" ht="80.099999999999994" customHeight="1" x14ac:dyDescent="0.25">
      <c r="B74" s="341"/>
      <c r="C74" s="344"/>
      <c r="D74" s="347"/>
      <c r="E74" s="350" t="s">
        <v>245</v>
      </c>
      <c r="F74" s="154" t="s">
        <v>246</v>
      </c>
      <c r="G74" s="155" t="s">
        <v>44</v>
      </c>
      <c r="H74" s="92">
        <v>66</v>
      </c>
      <c r="I74" s="5" t="str">
        <f t="shared" si="2"/>
        <v>DRBR66</v>
      </c>
      <c r="J74" s="156" t="s">
        <v>374</v>
      </c>
      <c r="K74" s="89" t="str">
        <f t="shared" si="3"/>
        <v>DRBR66.1</v>
      </c>
      <c r="L74" s="156" t="s">
        <v>87</v>
      </c>
      <c r="M74" s="128"/>
      <c r="N74" s="11" t="s">
        <v>30</v>
      </c>
      <c r="O74" s="167">
        <v>300</v>
      </c>
      <c r="P74" s="94" t="s">
        <v>369</v>
      </c>
      <c r="Q74" s="11" t="s">
        <v>42</v>
      </c>
      <c r="R74" s="11" t="s">
        <v>32</v>
      </c>
      <c r="S74" s="167">
        <v>30</v>
      </c>
      <c r="T74" s="167">
        <v>100</v>
      </c>
      <c r="U74" s="167">
        <v>120</v>
      </c>
      <c r="V74" s="167">
        <v>50</v>
      </c>
      <c r="W74" s="94" t="s">
        <v>245</v>
      </c>
      <c r="X74" s="23" t="s">
        <v>34</v>
      </c>
    </row>
    <row r="75" spans="2:24" ht="80.099999999999994" customHeight="1" thickBot="1" x14ac:dyDescent="0.3">
      <c r="B75" s="341"/>
      <c r="C75" s="344"/>
      <c r="D75" s="347"/>
      <c r="E75" s="349"/>
      <c r="F75" s="154" t="s">
        <v>246</v>
      </c>
      <c r="G75" s="155" t="s">
        <v>44</v>
      </c>
      <c r="H75" s="92">
        <v>67</v>
      </c>
      <c r="I75" s="5" t="str">
        <f>CONCATENATE(IF(E74="DIRECCIÓN REGIONAL CALI","DRC",IF(E74="DIRECCIÓN REGIONAL BARRANCA","DRB",IF(E74="DIRECCIÓN REGIONAL MEDELLÍN","DRMD",IF(E74="DIRECCIÓN REGIONAL MAGANGUÉ","DRMG",IF(E74="DIRECCIÓN REGIONAL BARRANQUILLA","DRBR",IF(E74="DIRECCIÓN REGIONAL VILLAVICENCIO","DRV",IF(E74="DIRECCIÓN REGIONAL BOGOTÁ","DRBG",""))))))),H75)</f>
        <v>DRBR67</v>
      </c>
      <c r="J75" s="156" t="s">
        <v>92</v>
      </c>
      <c r="K75" s="89" t="str">
        <f t="shared" si="3"/>
        <v>DRBR67.1</v>
      </c>
      <c r="L75" s="156" t="s">
        <v>375</v>
      </c>
      <c r="M75" s="128"/>
      <c r="N75" s="11" t="s">
        <v>30</v>
      </c>
      <c r="O75" s="167">
        <v>4</v>
      </c>
      <c r="P75" s="94" t="s">
        <v>40</v>
      </c>
      <c r="Q75" s="11" t="s">
        <v>42</v>
      </c>
      <c r="R75" s="11" t="s">
        <v>32</v>
      </c>
      <c r="S75" s="167">
        <v>1</v>
      </c>
      <c r="T75" s="167">
        <v>1</v>
      </c>
      <c r="U75" s="167">
        <v>1</v>
      </c>
      <c r="V75" s="167">
        <v>1</v>
      </c>
      <c r="W75" s="94" t="s">
        <v>245</v>
      </c>
      <c r="X75" s="23" t="s">
        <v>34</v>
      </c>
    </row>
    <row r="76" spans="2:24" ht="80.099999999999994" customHeight="1" x14ac:dyDescent="0.25">
      <c r="B76" s="341"/>
      <c r="C76" s="344"/>
      <c r="D76" s="347"/>
      <c r="E76" s="92" t="s">
        <v>275</v>
      </c>
      <c r="F76" s="154" t="s">
        <v>276</v>
      </c>
      <c r="G76" s="155" t="s">
        <v>44</v>
      </c>
      <c r="H76" s="92">
        <v>68</v>
      </c>
      <c r="I76" s="5" t="str">
        <f t="shared" si="2"/>
        <v>DRBG68</v>
      </c>
      <c r="J76" s="312" t="s">
        <v>357</v>
      </c>
      <c r="K76" s="312" t="s">
        <v>391</v>
      </c>
      <c r="L76" s="312" t="s">
        <v>392</v>
      </c>
      <c r="M76" s="223"/>
      <c r="N76" s="316" t="s">
        <v>30</v>
      </c>
      <c r="O76" s="310">
        <v>150</v>
      </c>
      <c r="P76" s="312" t="s">
        <v>393</v>
      </c>
      <c r="Q76" s="316" t="s">
        <v>42</v>
      </c>
      <c r="R76" s="316" t="s">
        <v>32</v>
      </c>
      <c r="S76" s="310">
        <v>37</v>
      </c>
      <c r="T76" s="310">
        <v>38</v>
      </c>
      <c r="U76" s="310">
        <v>37</v>
      </c>
      <c r="V76" s="310">
        <v>38</v>
      </c>
      <c r="W76" s="312" t="s">
        <v>79</v>
      </c>
      <c r="X76" s="314" t="s">
        <v>394</v>
      </c>
    </row>
    <row r="77" spans="2:24" ht="80.099999999999994" customHeight="1" x14ac:dyDescent="0.25">
      <c r="B77" s="341"/>
      <c r="C77" s="344"/>
      <c r="D77" s="347"/>
      <c r="E77" s="92" t="s">
        <v>240</v>
      </c>
      <c r="F77" s="154" t="s">
        <v>241</v>
      </c>
      <c r="G77" s="155" t="s">
        <v>44</v>
      </c>
      <c r="H77" s="92">
        <v>69</v>
      </c>
      <c r="I77" s="5" t="str">
        <f t="shared" si="2"/>
        <v>DRC69</v>
      </c>
      <c r="J77" s="313"/>
      <c r="K77" s="313"/>
      <c r="L77" s="313"/>
      <c r="M77" s="224"/>
      <c r="N77" s="317"/>
      <c r="O77" s="311"/>
      <c r="P77" s="313"/>
      <c r="Q77" s="317"/>
      <c r="R77" s="317"/>
      <c r="S77" s="311"/>
      <c r="T77" s="311"/>
      <c r="U77" s="311"/>
      <c r="V77" s="311"/>
      <c r="W77" s="313"/>
      <c r="X77" s="315"/>
    </row>
    <row r="78" spans="2:24" ht="80.099999999999994" customHeight="1" x14ac:dyDescent="0.25">
      <c r="B78" s="341"/>
      <c r="C78" s="344"/>
      <c r="D78" s="347"/>
      <c r="E78" s="92" t="s">
        <v>287</v>
      </c>
      <c r="F78" s="154" t="s">
        <v>288</v>
      </c>
      <c r="G78" s="155" t="s">
        <v>44</v>
      </c>
      <c r="H78" s="92">
        <v>70</v>
      </c>
      <c r="I78" s="5" t="str">
        <f t="shared" si="2"/>
        <v>DRMG70</v>
      </c>
      <c r="J78" s="313"/>
      <c r="K78" s="313"/>
      <c r="L78" s="313"/>
      <c r="M78" s="224"/>
      <c r="N78" s="317"/>
      <c r="O78" s="311"/>
      <c r="P78" s="313"/>
      <c r="Q78" s="317"/>
      <c r="R78" s="317"/>
      <c r="S78" s="311"/>
      <c r="T78" s="311"/>
      <c r="U78" s="311"/>
      <c r="V78" s="311"/>
      <c r="W78" s="313"/>
      <c r="X78" s="315"/>
    </row>
    <row r="79" spans="2:24" ht="80.099999999999994" customHeight="1" x14ac:dyDescent="0.25">
      <c r="B79" s="341"/>
      <c r="C79" s="344"/>
      <c r="D79" s="347"/>
      <c r="E79" s="92" t="s">
        <v>291</v>
      </c>
      <c r="F79" s="154" t="s">
        <v>292</v>
      </c>
      <c r="G79" s="155" t="s">
        <v>44</v>
      </c>
      <c r="H79" s="92">
        <v>71</v>
      </c>
      <c r="I79" s="5" t="str">
        <f t="shared" si="2"/>
        <v>DRMD71</v>
      </c>
      <c r="J79" s="313"/>
      <c r="K79" s="313"/>
      <c r="L79" s="313"/>
      <c r="M79" s="224"/>
      <c r="N79" s="317"/>
      <c r="O79" s="311"/>
      <c r="P79" s="313"/>
      <c r="Q79" s="317"/>
      <c r="R79" s="317"/>
      <c r="S79" s="311"/>
      <c r="T79" s="311"/>
      <c r="U79" s="311"/>
      <c r="V79" s="311"/>
      <c r="W79" s="313"/>
      <c r="X79" s="315"/>
    </row>
    <row r="80" spans="2:24" ht="80.099999999999994" customHeight="1" thickBot="1" x14ac:dyDescent="0.3">
      <c r="B80" s="342"/>
      <c r="C80" s="345"/>
      <c r="D80" s="351"/>
      <c r="E80" s="202" t="s">
        <v>296</v>
      </c>
      <c r="F80" s="194" t="s">
        <v>297</v>
      </c>
      <c r="G80" s="195" t="s">
        <v>44</v>
      </c>
      <c r="H80" s="28">
        <v>72</v>
      </c>
      <c r="I80" s="28" t="str">
        <f t="shared" si="2"/>
        <v>DRV72</v>
      </c>
      <c r="J80" s="303"/>
      <c r="K80" s="303"/>
      <c r="L80" s="303"/>
      <c r="M80" s="224"/>
      <c r="N80" s="307"/>
      <c r="O80" s="305"/>
      <c r="P80" s="303"/>
      <c r="Q80" s="307"/>
      <c r="R80" s="307"/>
      <c r="S80" s="305"/>
      <c r="T80" s="305"/>
      <c r="U80" s="305"/>
      <c r="V80" s="305"/>
      <c r="W80" s="303"/>
      <c r="X80" s="309"/>
    </row>
    <row r="81" ht="15.75" thickTop="1" x14ac:dyDescent="0.25"/>
  </sheetData>
  <sheetProtection algorithmName="SHA-512" hashValue="U/EdbRlViv0j7CN6paADe4wtfNrrAM1+ClJ2w70beuhyTgBGmJOPu5c0FGo8QQyBVTAPS6/lKZX2fmYfaIQ1AA==" saltValue="J9wFumhhPmYoiBYSNzRUTw==" spinCount="100000" sheet="1" objects="1" scenarios="1"/>
  <protectedRanges>
    <protectedRange sqref="F7:F8" name="Rango1"/>
  </protectedRanges>
  <autoFilter ref="B8:X80"/>
  <mergeCells count="81">
    <mergeCell ref="K7:N7"/>
    <mergeCell ref="O7:R7"/>
    <mergeCell ref="S7:V7"/>
    <mergeCell ref="B9:B16"/>
    <mergeCell ref="C9:C16"/>
    <mergeCell ref="D9:D10"/>
    <mergeCell ref="D12:D16"/>
    <mergeCell ref="E12:E16"/>
    <mergeCell ref="B17:B61"/>
    <mergeCell ref="C17:C61"/>
    <mergeCell ref="D17:D30"/>
    <mergeCell ref="E17:E18"/>
    <mergeCell ref="E19:E21"/>
    <mergeCell ref="E22:E23"/>
    <mergeCell ref="E24:E25"/>
    <mergeCell ref="E27:E29"/>
    <mergeCell ref="D31:D46"/>
    <mergeCell ref="E32:E36"/>
    <mergeCell ref="D47:D61"/>
    <mergeCell ref="E47:E48"/>
    <mergeCell ref="E49:E54"/>
    <mergeCell ref="E55:E57"/>
    <mergeCell ref="E58:E59"/>
    <mergeCell ref="B2:C5"/>
    <mergeCell ref="D2:W5"/>
    <mergeCell ref="B62:B80"/>
    <mergeCell ref="C62:C80"/>
    <mergeCell ref="D62:D70"/>
    <mergeCell ref="E62:E63"/>
    <mergeCell ref="E65:E66"/>
    <mergeCell ref="E68:E69"/>
    <mergeCell ref="D71:D80"/>
    <mergeCell ref="E71:E73"/>
    <mergeCell ref="E74:E75"/>
    <mergeCell ref="E37:E38"/>
    <mergeCell ref="E39:E40"/>
    <mergeCell ref="E41:E42"/>
    <mergeCell ref="E43:E44"/>
    <mergeCell ref="E45:E46"/>
    <mergeCell ref="X37:X39"/>
    <mergeCell ref="J37:J39"/>
    <mergeCell ref="K37:K39"/>
    <mergeCell ref="L37:L39"/>
    <mergeCell ref="N37:N39"/>
    <mergeCell ref="O37:O39"/>
    <mergeCell ref="P37:P39"/>
    <mergeCell ref="Q37:Q39"/>
    <mergeCell ref="R37:R39"/>
    <mergeCell ref="S37:S39"/>
    <mergeCell ref="T37:T39"/>
    <mergeCell ref="U37:U39"/>
    <mergeCell ref="V37:V39"/>
    <mergeCell ref="W37:W39"/>
    <mergeCell ref="P76:P80"/>
    <mergeCell ref="Q76:Q80"/>
    <mergeCell ref="R76:R80"/>
    <mergeCell ref="Q66:Q67"/>
    <mergeCell ref="R66:R67"/>
    <mergeCell ref="P66:P67"/>
    <mergeCell ref="J76:J80"/>
    <mergeCell ref="K76:K80"/>
    <mergeCell ref="L76:L80"/>
    <mergeCell ref="N76:N80"/>
    <mergeCell ref="O76:O80"/>
    <mergeCell ref="W66:W67"/>
    <mergeCell ref="X66:X67"/>
    <mergeCell ref="S76:S80"/>
    <mergeCell ref="T76:T80"/>
    <mergeCell ref="U76:U80"/>
    <mergeCell ref="V76:V80"/>
    <mergeCell ref="W76:W80"/>
    <mergeCell ref="X76:X80"/>
    <mergeCell ref="S66:S67"/>
    <mergeCell ref="T66:T67"/>
    <mergeCell ref="J66:J67"/>
    <mergeCell ref="K66:K67"/>
    <mergeCell ref="O66:O67"/>
    <mergeCell ref="U66:U67"/>
    <mergeCell ref="V66:V67"/>
    <mergeCell ref="L66:L67"/>
    <mergeCell ref="N66:N67"/>
  </mergeCells>
  <dataValidations count="11">
    <dataValidation type="list" allowBlank="1" showInputMessage="1" showErrorMessage="1" sqref="G9:G80">
      <formula1>$B$119:$B$125</formula1>
    </dataValidation>
    <dataValidation type="list" allowBlank="1" showInputMessage="1" showErrorMessage="1" sqref="F9:F80">
      <formula1>$C$153:$C$159</formula1>
    </dataValidation>
    <dataValidation type="list" allowBlank="1" showInputMessage="1" showErrorMessage="1" sqref="R9:R21 R24:R36 R40:R64 R68:R75">
      <formula1>$F$137:$F$142</formula1>
    </dataValidation>
    <dataValidation type="list" allowBlank="1" showInputMessage="1" showErrorMessage="1" sqref="Q9:Q21 Q24:Q36 Q40:Q64 Q68:Q75">
      <formula1>$C$137:$C$140</formula1>
    </dataValidation>
    <dataValidation type="list" allowBlank="1" showInputMessage="1" showErrorMessage="1" sqref="N9:N21 N24:N36 N40:N64 N68:N75">
      <formula1>$D$137:$D$139</formula1>
    </dataValidation>
    <dataValidation type="list" allowBlank="1" showInputMessage="1" showErrorMessage="1" sqref="B62 B17 B9">
      <formula1>$B$128:$B$134</formula1>
    </dataValidation>
    <dataValidation type="list" allowBlank="1" showInputMessage="1" showErrorMessage="1" sqref="E58 W49:W54 E70:E71 E67:E68 E64:E65 E60:E62 E17 E55 E9:E12 E45 E43 E41 E39 E37 E30:E32 E26:E27 E24 E22 W9 W32:W36 E19 E76:E80 E74 W74:W75 W64 W11 E49 W26 W45 E47 W19:W21">
      <formula1>$B$137:$B$159</formula1>
    </dataValidation>
    <dataValidation type="list" allowBlank="1" showInputMessage="1" showErrorMessage="1" sqref="R22:R23 R37 R65:R66 R76">
      <formula1>$F$138:$F$143</formula1>
    </dataValidation>
    <dataValidation type="list" allowBlank="1" showInputMessage="1" showErrorMessage="1" sqref="Q22:Q23 Q37 Q65:Q66 Q76">
      <formula1>$C$138:$C$141</formula1>
    </dataValidation>
    <dataValidation type="list" allowBlank="1" showInputMessage="1" showErrorMessage="1" sqref="N22:N23 N37 N65:N66 N76">
      <formula1>$D$138:$D$140</formula1>
    </dataValidation>
    <dataValidation type="list" allowBlank="1" showInputMessage="1" showErrorMessage="1" sqref="W22:W23 W37 W65:W66">
      <formula1>$B$138:$B$160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INSTITUCIONAL</vt:lpstr>
      <vt:lpstr>REGIONALES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GONGORA DIAZ</dc:creator>
  <cp:lastModifiedBy>LAURA GONGORA DIAZ</cp:lastModifiedBy>
  <cp:lastPrinted>2019-02-01T00:47:13Z</cp:lastPrinted>
  <dcterms:created xsi:type="dcterms:W3CDTF">2019-01-30T02:13:48Z</dcterms:created>
  <dcterms:modified xsi:type="dcterms:W3CDTF">2019-02-01T21:49:21Z</dcterms:modified>
</cp:coreProperties>
</file>